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39220" yWindow="3000" windowWidth="25600" windowHeight="16060" tabRatio="500"/>
  </bookViews>
  <sheets>
    <sheet name="I" sheetId="2" r:id="rId1"/>
    <sheet name="L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2" i="2" l="1"/>
  <c r="F22" i="2"/>
  <c r="D22" i="2"/>
  <c r="H22" i="2"/>
  <c r="C22" i="2"/>
  <c r="E22" i="2"/>
  <c r="G22" i="2"/>
  <c r="I22" i="2"/>
  <c r="B25" i="2"/>
  <c r="B23" i="2"/>
  <c r="F23" i="2"/>
  <c r="D23" i="2"/>
  <c r="H23" i="2"/>
  <c r="C23" i="2"/>
  <c r="E23" i="2"/>
  <c r="G23" i="2"/>
  <c r="I23" i="2"/>
  <c r="C24" i="1"/>
  <c r="E24" i="1"/>
  <c r="G24" i="1"/>
  <c r="I24" i="1"/>
  <c r="K24" i="1"/>
  <c r="B24" i="1"/>
  <c r="D24" i="1"/>
  <c r="F24" i="1"/>
  <c r="H24" i="1"/>
  <c r="J24" i="1"/>
  <c r="B27" i="1"/>
  <c r="C25" i="1"/>
  <c r="E25" i="1"/>
  <c r="G25" i="1"/>
  <c r="I25" i="1"/>
  <c r="K25" i="1"/>
  <c r="B25" i="1"/>
  <c r="D25" i="1"/>
  <c r="F25" i="1"/>
  <c r="H25" i="1"/>
  <c r="J25" i="1"/>
</calcChain>
</file>

<file path=xl/sharedStrings.xml><?xml version="1.0" encoding="utf-8"?>
<sst xmlns="http://schemas.openxmlformats.org/spreadsheetml/2006/main" count="47" uniqueCount="23">
  <si>
    <t>Total 4 experiments</t>
  </si>
  <si>
    <t>amotl2a-/-</t>
  </si>
  <si>
    <t>Difference</t>
  </si>
  <si>
    <t>average</t>
  </si>
  <si>
    <t>n</t>
  </si>
  <si>
    <t>CELL COUNTS</t>
  </si>
  <si>
    <t>Genotype</t>
  </si>
  <si>
    <t>Experiment n°1</t>
  </si>
  <si>
    <t>Experiment n°2</t>
  </si>
  <si>
    <t>Experiment n°3</t>
  </si>
  <si>
    <t>Experiment n°4</t>
  </si>
  <si>
    <t>MZamotl2a-/-</t>
  </si>
  <si>
    <t>Zamotl2a mutants 30 hpf</t>
  </si>
  <si>
    <t>Total 3 experiments</t>
  </si>
  <si>
    <t>Zamotl2a-/-</t>
  </si>
  <si>
    <t>siblings</t>
  </si>
  <si>
    <t>controls</t>
  </si>
  <si>
    <t>P values</t>
  </si>
  <si>
    <t>Zamotl2a-/- vs siblings</t>
  </si>
  <si>
    <t>173*</t>
  </si>
  <si>
    <t>* outliers</t>
    <phoneticPr fontId="1" type="noConversion"/>
  </si>
  <si>
    <t>77*</t>
  </si>
  <si>
    <t>MZ amotl2a mutants 30 hpf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</si>
</sst>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Verdana"/>
    </font>
    <font>
      <b/>
      <sz val="12"/>
      <color indexed="8"/>
      <name val="Calibri"/>
      <family val="2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4" fillId="0" borderId="0" xfId="0" applyFont="1"/>
    <xf numFmtId="0" fontId="5" fillId="0" borderId="0" xfId="0" applyFont="1"/>
    <xf numFmtId="2" fontId="5" fillId="0" borderId="0" xfId="0" applyNumberFormat="1" applyFont="1"/>
    <xf numFmtId="2" fontId="4" fillId="0" borderId="0" xfId="0" applyNumberFormat="1" applyFo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9" fontId="8" fillId="0" borderId="0" xfId="0" applyNumberFormat="1" applyFont="1"/>
    <xf numFmtId="11" fontId="8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B25" sqref="B25"/>
    </sheetView>
  </sheetViews>
  <sheetFormatPr baseColWidth="10" defaultRowHeight="15" x14ac:dyDescent="0"/>
  <cols>
    <col min="1" max="1" width="12.6640625" customWidth="1"/>
  </cols>
  <sheetData>
    <row r="1" spans="1:10">
      <c r="A1" s="4" t="s">
        <v>5</v>
      </c>
      <c r="B1" s="12" t="s">
        <v>12</v>
      </c>
      <c r="C1" s="12"/>
      <c r="D1" s="12"/>
      <c r="E1" s="12"/>
      <c r="F1" s="12"/>
      <c r="G1" s="12"/>
      <c r="H1" s="5"/>
      <c r="I1" s="5"/>
      <c r="J1" s="5"/>
    </row>
    <row r="2" spans="1:10">
      <c r="A2" s="5"/>
      <c r="B2" s="12" t="s">
        <v>7</v>
      </c>
      <c r="C2" s="12"/>
      <c r="D2" s="12" t="s">
        <v>8</v>
      </c>
      <c r="E2" s="12"/>
      <c r="F2" s="12" t="s">
        <v>9</v>
      </c>
      <c r="G2" s="12"/>
      <c r="H2" s="13" t="s">
        <v>13</v>
      </c>
      <c r="I2" s="13"/>
      <c r="J2" s="5"/>
    </row>
    <row r="3" spans="1:10">
      <c r="A3" s="5" t="s">
        <v>6</v>
      </c>
      <c r="B3" s="5" t="s">
        <v>15</v>
      </c>
      <c r="C3" s="5" t="s">
        <v>14</v>
      </c>
      <c r="D3" s="5" t="s">
        <v>15</v>
      </c>
      <c r="E3" s="5" t="s">
        <v>14</v>
      </c>
      <c r="F3" s="5" t="s">
        <v>15</v>
      </c>
      <c r="G3" s="5" t="s">
        <v>14</v>
      </c>
      <c r="H3" s="4" t="s">
        <v>15</v>
      </c>
      <c r="I3" s="4" t="s">
        <v>14</v>
      </c>
    </row>
    <row r="4" spans="1:10">
      <c r="A4" s="5"/>
      <c r="B4">
        <v>143</v>
      </c>
      <c r="C4">
        <v>223</v>
      </c>
      <c r="D4">
        <v>154</v>
      </c>
      <c r="E4">
        <v>179</v>
      </c>
      <c r="F4">
        <v>106</v>
      </c>
      <c r="G4">
        <v>121</v>
      </c>
      <c r="H4" s="5"/>
      <c r="I4" s="5"/>
    </row>
    <row r="5" spans="1:10">
      <c r="A5" s="5"/>
      <c r="B5">
        <v>165</v>
      </c>
      <c r="C5">
        <v>190</v>
      </c>
      <c r="D5">
        <v>149</v>
      </c>
      <c r="E5">
        <v>147</v>
      </c>
      <c r="F5" t="s">
        <v>21</v>
      </c>
      <c r="G5">
        <v>148</v>
      </c>
      <c r="H5" s="5"/>
      <c r="I5" s="5"/>
    </row>
    <row r="6" spans="1:10">
      <c r="A6" s="5"/>
      <c r="B6">
        <v>165</v>
      </c>
      <c r="C6">
        <v>240</v>
      </c>
      <c r="D6">
        <v>156</v>
      </c>
      <c r="E6">
        <v>169</v>
      </c>
      <c r="F6">
        <v>123</v>
      </c>
      <c r="G6">
        <v>117</v>
      </c>
      <c r="H6" s="5"/>
      <c r="I6" s="5"/>
    </row>
    <row r="7" spans="1:10">
      <c r="A7" s="5"/>
      <c r="B7">
        <v>143</v>
      </c>
      <c r="C7">
        <v>169</v>
      </c>
      <c r="D7">
        <v>121</v>
      </c>
      <c r="E7">
        <v>198</v>
      </c>
      <c r="F7">
        <v>88</v>
      </c>
      <c r="G7">
        <v>129</v>
      </c>
      <c r="H7" s="5"/>
      <c r="I7" s="5"/>
    </row>
    <row r="8" spans="1:10">
      <c r="A8" s="5"/>
      <c r="B8">
        <v>153</v>
      </c>
      <c r="C8">
        <v>171</v>
      </c>
      <c r="D8">
        <v>158</v>
      </c>
      <c r="E8">
        <v>185</v>
      </c>
      <c r="F8">
        <v>130</v>
      </c>
      <c r="G8">
        <v>166</v>
      </c>
      <c r="H8" s="5"/>
      <c r="I8" s="5"/>
    </row>
    <row r="9" spans="1:10">
      <c r="A9" s="5"/>
      <c r="B9">
        <v>163</v>
      </c>
      <c r="C9">
        <v>193</v>
      </c>
      <c r="D9">
        <v>169</v>
      </c>
      <c r="E9">
        <v>142</v>
      </c>
      <c r="F9">
        <v>97</v>
      </c>
      <c r="G9">
        <v>112</v>
      </c>
      <c r="H9" s="5"/>
      <c r="I9" s="5"/>
    </row>
    <row r="10" spans="1:10">
      <c r="A10" s="5"/>
      <c r="B10" t="s">
        <v>19</v>
      </c>
      <c r="C10">
        <v>178</v>
      </c>
      <c r="D10">
        <v>145</v>
      </c>
      <c r="E10">
        <v>162</v>
      </c>
      <c r="F10">
        <v>102</v>
      </c>
      <c r="G10">
        <v>128</v>
      </c>
      <c r="H10" s="5"/>
      <c r="I10" s="5"/>
    </row>
    <row r="11" spans="1:10">
      <c r="A11" s="5"/>
      <c r="B11">
        <v>165</v>
      </c>
      <c r="C11">
        <v>186</v>
      </c>
      <c r="D11">
        <v>168</v>
      </c>
      <c r="E11">
        <v>154</v>
      </c>
      <c r="F11">
        <v>97</v>
      </c>
      <c r="G11">
        <v>159</v>
      </c>
      <c r="H11" s="5"/>
      <c r="I11" s="5"/>
    </row>
    <row r="12" spans="1:10">
      <c r="A12" s="5"/>
      <c r="B12">
        <v>163</v>
      </c>
      <c r="C12" s="5"/>
      <c r="D12">
        <v>150</v>
      </c>
      <c r="E12" s="5"/>
      <c r="F12">
        <v>87</v>
      </c>
      <c r="G12">
        <v>113</v>
      </c>
      <c r="H12" s="5"/>
      <c r="I12" s="5"/>
    </row>
    <row r="13" spans="1:10">
      <c r="A13" s="5"/>
      <c r="B13">
        <v>108</v>
      </c>
      <c r="C13" s="5"/>
      <c r="D13">
        <v>141</v>
      </c>
      <c r="E13" s="5"/>
      <c r="F13">
        <v>145</v>
      </c>
      <c r="G13">
        <v>139</v>
      </c>
      <c r="H13" s="5"/>
      <c r="I13" s="5"/>
    </row>
    <row r="14" spans="1:10">
      <c r="A14" s="5"/>
      <c r="B14" s="5"/>
      <c r="C14" s="5"/>
      <c r="D14" s="5"/>
      <c r="E14" s="5"/>
      <c r="F14">
        <v>89</v>
      </c>
      <c r="G14" s="5"/>
      <c r="H14" s="5"/>
      <c r="I14" s="5"/>
    </row>
    <row r="15" spans="1:10">
      <c r="A15" s="5"/>
      <c r="B15" s="5"/>
      <c r="C15" s="5"/>
      <c r="D15" s="5"/>
      <c r="E15" s="5"/>
      <c r="F15">
        <v>117</v>
      </c>
      <c r="G15" s="5"/>
      <c r="H15" s="5"/>
      <c r="I15" s="5"/>
    </row>
    <row r="16" spans="1:10">
      <c r="A16" s="5"/>
      <c r="B16" s="5"/>
      <c r="C16" s="5"/>
      <c r="D16" s="5"/>
      <c r="E16" s="5"/>
      <c r="F16">
        <v>88</v>
      </c>
      <c r="G16" s="5"/>
      <c r="H16" s="5"/>
      <c r="I16" s="5"/>
    </row>
    <row r="17" spans="1:10">
      <c r="A17" s="5"/>
      <c r="B17" s="5"/>
      <c r="C17" s="5"/>
      <c r="D17" s="5"/>
      <c r="E17" s="5"/>
      <c r="F17">
        <v>84</v>
      </c>
      <c r="G17" s="5"/>
      <c r="H17" s="5"/>
      <c r="I17" s="5"/>
    </row>
    <row r="18" spans="1:10">
      <c r="A18" s="5"/>
      <c r="B18" s="5"/>
      <c r="C18" s="5"/>
      <c r="D18" s="5"/>
      <c r="E18" s="5"/>
      <c r="F18">
        <v>108</v>
      </c>
      <c r="G18" s="5"/>
      <c r="H18" s="5"/>
      <c r="I18" s="5"/>
    </row>
    <row r="19" spans="1:10">
      <c r="A19" s="5"/>
      <c r="B19" s="5"/>
      <c r="C19" s="5"/>
      <c r="D19" s="5"/>
      <c r="E19" s="5"/>
      <c r="F19">
        <v>88</v>
      </c>
      <c r="G19" s="5"/>
      <c r="H19" s="5"/>
      <c r="I19" s="5"/>
    </row>
    <row r="20" spans="1:10">
      <c r="A20" s="5"/>
      <c r="B20" s="5"/>
      <c r="C20" s="5"/>
      <c r="D20" s="5"/>
      <c r="E20" s="5"/>
      <c r="F20">
        <v>115</v>
      </c>
      <c r="G20" s="5"/>
      <c r="H20" s="5"/>
      <c r="I20" s="5"/>
    </row>
    <row r="21" spans="1:10">
      <c r="A21" t="s">
        <v>20</v>
      </c>
      <c r="B21" s="5"/>
      <c r="C21" s="5"/>
      <c r="D21" s="5"/>
      <c r="E21" s="5"/>
      <c r="F21">
        <v>105</v>
      </c>
      <c r="G21" s="5"/>
      <c r="H21" s="5"/>
      <c r="I21" s="5"/>
    </row>
    <row r="22" spans="1:10">
      <c r="A22" s="4" t="s">
        <v>3</v>
      </c>
      <c r="B22" s="6">
        <f t="shared" ref="B22:G22" si="0">AVERAGE(B4:B21)</f>
        <v>152</v>
      </c>
      <c r="C22" s="6">
        <f t="shared" si="0"/>
        <v>193.75</v>
      </c>
      <c r="D22" s="6">
        <f t="shared" si="0"/>
        <v>151.1</v>
      </c>
      <c r="E22" s="6">
        <f t="shared" si="0"/>
        <v>167</v>
      </c>
      <c r="F22" s="6">
        <f t="shared" si="0"/>
        <v>104.05882352941177</v>
      </c>
      <c r="G22" s="6">
        <f t="shared" si="0"/>
        <v>133.19999999999999</v>
      </c>
      <c r="H22" s="7">
        <f>(B22+D22+F22)/3</f>
        <v>135.71960784313725</v>
      </c>
      <c r="I22" s="7">
        <f>(C22+E22+G22)/3</f>
        <v>164.65</v>
      </c>
    </row>
    <row r="23" spans="1:10">
      <c r="A23" s="4" t="s">
        <v>4</v>
      </c>
      <c r="B23" s="5">
        <f t="shared" ref="B23:G23" si="1">COUNT(B4:B21)</f>
        <v>9</v>
      </c>
      <c r="C23" s="5">
        <f t="shared" si="1"/>
        <v>8</v>
      </c>
      <c r="D23" s="5">
        <f t="shared" si="1"/>
        <v>10</v>
      </c>
      <c r="E23" s="5">
        <f t="shared" si="1"/>
        <v>8</v>
      </c>
      <c r="F23" s="5">
        <f t="shared" si="1"/>
        <v>17</v>
      </c>
      <c r="G23" s="5">
        <f t="shared" si="1"/>
        <v>10</v>
      </c>
      <c r="H23" s="6">
        <f>B23+D23+F23</f>
        <v>36</v>
      </c>
      <c r="I23" s="6">
        <f>C23+E23+G23</f>
        <v>26</v>
      </c>
      <c r="J23" s="5"/>
    </row>
    <row r="24" spans="1:10" ht="30">
      <c r="B24" s="9" t="s">
        <v>18</v>
      </c>
    </row>
    <row r="25" spans="1:10">
      <c r="A25" s="1" t="s">
        <v>2</v>
      </c>
      <c r="B25" s="10">
        <f>(I22-H22)/H22</f>
        <v>0.21316295129809157</v>
      </c>
    </row>
    <row r="26" spans="1:10">
      <c r="A26" s="8" t="s">
        <v>17</v>
      </c>
      <c r="B26" s="11">
        <v>1.9112E-6</v>
      </c>
    </row>
  </sheetData>
  <mergeCells count="5">
    <mergeCell ref="B1:G1"/>
    <mergeCell ref="B2:C2"/>
    <mergeCell ref="D2:E2"/>
    <mergeCell ref="F2:G2"/>
    <mergeCell ref="H2:I2"/>
  </mergeCells>
  <phoneticPr fontId="6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B27" sqref="B27:B28"/>
    </sheetView>
  </sheetViews>
  <sheetFormatPr baseColWidth="10" defaultRowHeight="15" x14ac:dyDescent="0"/>
  <cols>
    <col min="3" max="3" width="12.33203125" customWidth="1"/>
    <col min="5" max="5" width="13.33203125" customWidth="1"/>
    <col min="6" max="6" width="10.6640625" customWidth="1"/>
    <col min="7" max="7" width="14.5" customWidth="1"/>
    <col min="9" max="9" width="13.1640625" customWidth="1"/>
  </cols>
  <sheetData>
    <row r="1" spans="1:11">
      <c r="A1" s="1" t="s">
        <v>5</v>
      </c>
      <c r="B1" s="14" t="s">
        <v>22</v>
      </c>
      <c r="C1" s="14"/>
      <c r="D1" s="14"/>
      <c r="E1" s="14"/>
      <c r="F1" s="14"/>
      <c r="G1" s="14"/>
      <c r="H1" s="14"/>
      <c r="I1" s="14"/>
    </row>
    <row r="2" spans="1:11">
      <c r="B2" s="15" t="s">
        <v>7</v>
      </c>
      <c r="C2" s="15"/>
      <c r="D2" s="15" t="s">
        <v>8</v>
      </c>
      <c r="E2" s="15"/>
      <c r="F2" s="15" t="s">
        <v>9</v>
      </c>
      <c r="G2" s="15"/>
      <c r="H2" s="15" t="s">
        <v>10</v>
      </c>
      <c r="I2" s="15"/>
      <c r="J2" s="13" t="s">
        <v>0</v>
      </c>
      <c r="K2" s="13"/>
    </row>
    <row r="3" spans="1:11">
      <c r="A3" t="s">
        <v>6</v>
      </c>
      <c r="B3" t="s">
        <v>16</v>
      </c>
      <c r="C3" t="s">
        <v>11</v>
      </c>
      <c r="D3" t="s">
        <v>16</v>
      </c>
      <c r="E3" t="s">
        <v>11</v>
      </c>
      <c r="F3" t="s">
        <v>16</v>
      </c>
      <c r="G3" t="s">
        <v>11</v>
      </c>
      <c r="H3" t="s">
        <v>16</v>
      </c>
      <c r="I3" t="s">
        <v>11</v>
      </c>
      <c r="J3" t="s">
        <v>16</v>
      </c>
      <c r="K3" s="1" t="s">
        <v>1</v>
      </c>
    </row>
    <row r="4" spans="1:11">
      <c r="B4">
        <v>113</v>
      </c>
      <c r="C4" s="5">
        <v>207</v>
      </c>
      <c r="D4">
        <v>159</v>
      </c>
      <c r="E4">
        <v>227</v>
      </c>
      <c r="F4">
        <v>134</v>
      </c>
      <c r="G4">
        <v>203</v>
      </c>
      <c r="H4" s="5">
        <v>108</v>
      </c>
      <c r="I4">
        <v>181</v>
      </c>
    </row>
    <row r="5" spans="1:11">
      <c r="B5">
        <v>130</v>
      </c>
      <c r="C5" s="5">
        <v>166</v>
      </c>
      <c r="D5">
        <v>136</v>
      </c>
      <c r="E5">
        <v>183</v>
      </c>
      <c r="F5">
        <v>165</v>
      </c>
      <c r="G5">
        <v>234</v>
      </c>
      <c r="H5" s="5">
        <v>118</v>
      </c>
      <c r="I5">
        <v>186</v>
      </c>
    </row>
    <row r="6" spans="1:11">
      <c r="B6">
        <v>145</v>
      </c>
      <c r="C6" s="5">
        <v>177</v>
      </c>
      <c r="D6">
        <v>148</v>
      </c>
      <c r="E6">
        <v>193</v>
      </c>
      <c r="F6">
        <v>168</v>
      </c>
      <c r="G6">
        <v>215</v>
      </c>
      <c r="H6" s="5">
        <v>88</v>
      </c>
      <c r="I6">
        <v>185</v>
      </c>
    </row>
    <row r="7" spans="1:11">
      <c r="B7">
        <v>121</v>
      </c>
      <c r="C7" s="5">
        <v>180</v>
      </c>
      <c r="D7">
        <v>173</v>
      </c>
      <c r="E7">
        <v>242</v>
      </c>
      <c r="F7">
        <v>180</v>
      </c>
      <c r="G7">
        <v>206</v>
      </c>
      <c r="H7" s="5">
        <v>116</v>
      </c>
      <c r="I7">
        <v>168</v>
      </c>
    </row>
    <row r="8" spans="1:11">
      <c r="B8">
        <v>105</v>
      </c>
      <c r="C8" s="5">
        <v>190</v>
      </c>
      <c r="D8">
        <v>158</v>
      </c>
      <c r="E8">
        <v>179</v>
      </c>
      <c r="F8">
        <v>160</v>
      </c>
      <c r="G8">
        <v>216</v>
      </c>
      <c r="H8" s="5">
        <v>87</v>
      </c>
      <c r="I8">
        <v>188</v>
      </c>
    </row>
    <row r="9" spans="1:11">
      <c r="B9">
        <v>109</v>
      </c>
      <c r="C9" s="5">
        <v>195</v>
      </c>
      <c r="D9">
        <v>170</v>
      </c>
      <c r="E9">
        <v>226</v>
      </c>
      <c r="F9">
        <v>152</v>
      </c>
      <c r="G9">
        <v>212</v>
      </c>
      <c r="H9" s="5">
        <v>109</v>
      </c>
      <c r="I9">
        <v>173</v>
      </c>
    </row>
    <row r="10" spans="1:11">
      <c r="B10">
        <v>133</v>
      </c>
      <c r="C10" s="5">
        <v>176</v>
      </c>
      <c r="D10">
        <v>166</v>
      </c>
      <c r="E10">
        <v>220</v>
      </c>
      <c r="F10">
        <v>210</v>
      </c>
      <c r="G10">
        <v>227</v>
      </c>
      <c r="H10" s="5">
        <v>119</v>
      </c>
      <c r="I10">
        <v>209</v>
      </c>
    </row>
    <row r="11" spans="1:11">
      <c r="B11">
        <v>174</v>
      </c>
      <c r="C11" s="5">
        <v>181</v>
      </c>
      <c r="D11">
        <v>147</v>
      </c>
      <c r="E11">
        <v>232</v>
      </c>
      <c r="F11">
        <v>205</v>
      </c>
      <c r="G11">
        <v>231</v>
      </c>
      <c r="H11" s="5">
        <v>143</v>
      </c>
      <c r="I11">
        <v>154</v>
      </c>
    </row>
    <row r="12" spans="1:11">
      <c r="B12">
        <v>104</v>
      </c>
      <c r="C12" s="5">
        <v>177</v>
      </c>
      <c r="D12">
        <v>126</v>
      </c>
      <c r="E12">
        <v>247</v>
      </c>
      <c r="F12">
        <v>173</v>
      </c>
      <c r="G12">
        <v>220</v>
      </c>
      <c r="H12" s="5">
        <v>127</v>
      </c>
      <c r="I12">
        <v>145</v>
      </c>
    </row>
    <row r="13" spans="1:11">
      <c r="B13">
        <v>133</v>
      </c>
      <c r="C13" s="5">
        <v>171</v>
      </c>
      <c r="D13">
        <v>134</v>
      </c>
      <c r="E13">
        <v>211</v>
      </c>
      <c r="G13">
        <v>193</v>
      </c>
      <c r="H13" s="5">
        <v>119</v>
      </c>
    </row>
    <row r="14" spans="1:11">
      <c r="B14">
        <v>126</v>
      </c>
      <c r="C14" s="5">
        <v>149</v>
      </c>
    </row>
    <row r="15" spans="1:11">
      <c r="B15">
        <v>163</v>
      </c>
      <c r="C15" s="5">
        <v>194</v>
      </c>
    </row>
    <row r="16" spans="1:11">
      <c r="B16">
        <v>145</v>
      </c>
      <c r="C16" s="5">
        <v>224</v>
      </c>
    </row>
    <row r="17" spans="1:11">
      <c r="B17">
        <v>156</v>
      </c>
      <c r="C17" s="5">
        <v>179</v>
      </c>
    </row>
    <row r="18" spans="1:11">
      <c r="B18">
        <v>147</v>
      </c>
      <c r="C18" s="5">
        <v>210</v>
      </c>
    </row>
    <row r="19" spans="1:11">
      <c r="B19">
        <v>128</v>
      </c>
      <c r="C19" s="5">
        <v>233</v>
      </c>
    </row>
    <row r="20" spans="1:11">
      <c r="B20">
        <v>82</v>
      </c>
      <c r="C20" s="5">
        <v>212</v>
      </c>
    </row>
    <row r="21" spans="1:11">
      <c r="B21">
        <v>141</v>
      </c>
      <c r="C21" s="5">
        <v>177</v>
      </c>
    </row>
    <row r="22" spans="1:11">
      <c r="B22">
        <v>114</v>
      </c>
      <c r="C22" s="5">
        <v>150</v>
      </c>
    </row>
    <row r="23" spans="1:11">
      <c r="A23" t="s">
        <v>20</v>
      </c>
      <c r="C23" s="5">
        <v>162</v>
      </c>
    </row>
    <row r="24" spans="1:11">
      <c r="A24" s="1" t="s">
        <v>3</v>
      </c>
      <c r="B24" s="2">
        <f t="shared" ref="B24:I24" si="0">AVERAGE(B4:B23)</f>
        <v>129.94736842105263</v>
      </c>
      <c r="C24" s="2">
        <f t="shared" si="0"/>
        <v>185.5</v>
      </c>
      <c r="D24" s="2">
        <f t="shared" si="0"/>
        <v>151.69999999999999</v>
      </c>
      <c r="E24" s="2">
        <f t="shared" si="0"/>
        <v>216</v>
      </c>
      <c r="F24" s="2">
        <f t="shared" si="0"/>
        <v>171.88888888888889</v>
      </c>
      <c r="G24" s="2">
        <f t="shared" si="0"/>
        <v>215.7</v>
      </c>
      <c r="H24" s="2">
        <f t="shared" si="0"/>
        <v>113.4</v>
      </c>
      <c r="I24" s="2">
        <f t="shared" si="0"/>
        <v>176.55555555555554</v>
      </c>
      <c r="J24" s="3">
        <f>(B24+D24+F24+H24)/4</f>
        <v>141.73406432748538</v>
      </c>
      <c r="K24" s="3">
        <f>(C24+E24+G24+I24)/4</f>
        <v>198.4388888888889</v>
      </c>
    </row>
    <row r="25" spans="1:11">
      <c r="A25" s="1" t="s">
        <v>4</v>
      </c>
      <c r="B25">
        <f t="shared" ref="B25:I25" si="1">COUNT(B4:B23)</f>
        <v>19</v>
      </c>
      <c r="C25">
        <f t="shared" si="1"/>
        <v>20</v>
      </c>
      <c r="D25">
        <f t="shared" si="1"/>
        <v>10</v>
      </c>
      <c r="E25">
        <f t="shared" si="1"/>
        <v>10</v>
      </c>
      <c r="F25">
        <f t="shared" si="1"/>
        <v>9</v>
      </c>
      <c r="G25">
        <f t="shared" si="1"/>
        <v>10</v>
      </c>
      <c r="H25">
        <f t="shared" si="1"/>
        <v>10</v>
      </c>
      <c r="I25">
        <f t="shared" si="1"/>
        <v>9</v>
      </c>
      <c r="J25" s="3">
        <f>B25+D25+F25+H25</f>
        <v>48</v>
      </c>
      <c r="K25" s="3">
        <f>C25+E25+G25+I25</f>
        <v>49</v>
      </c>
    </row>
    <row r="26" spans="1:11" ht="30">
      <c r="B26" s="9" t="s">
        <v>18</v>
      </c>
    </row>
    <row r="27" spans="1:11">
      <c r="A27" s="1" t="s">
        <v>2</v>
      </c>
      <c r="B27" s="10">
        <f>(K24-J24)/J24</f>
        <v>0.40007901297731419</v>
      </c>
    </row>
    <row r="28" spans="1:11">
      <c r="A28" s="8" t="s">
        <v>17</v>
      </c>
      <c r="B28" s="11">
        <v>1.18E-21</v>
      </c>
    </row>
  </sheetData>
  <mergeCells count="6">
    <mergeCell ref="J2:K2"/>
    <mergeCell ref="B1:I1"/>
    <mergeCell ref="B2:C2"/>
    <mergeCell ref="D2:E2"/>
    <mergeCell ref="F2:G2"/>
    <mergeCell ref="H2:I2"/>
  </mergeCells>
  <phoneticPr fontId="6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</vt:lpstr>
      <vt:lpstr>L</vt:lpstr>
    </vt:vector>
  </TitlesOfParts>
  <Company>University of Freiburg - BIOSS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Lecaudey</dc:creator>
  <cp:lastModifiedBy>Virginie Lecaudey</cp:lastModifiedBy>
  <dcterms:created xsi:type="dcterms:W3CDTF">2015-08-12T11:23:13Z</dcterms:created>
  <dcterms:modified xsi:type="dcterms:W3CDTF">2015-08-14T17:31:33Z</dcterms:modified>
</cp:coreProperties>
</file>