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46220" yWindow="0" windowWidth="25600" windowHeight="16060" tabRatio="500"/>
  </bookViews>
  <sheets>
    <sheet name="N" sheetId="1" r:id="rId1"/>
    <sheet name="O" sheetId="2" r:id="rId2"/>
    <sheet name="P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1" l="1"/>
  <c r="E18" i="1"/>
  <c r="G18" i="1"/>
  <c r="I18" i="1"/>
  <c r="K18" i="1"/>
  <c r="B18" i="1"/>
  <c r="D18" i="1"/>
  <c r="F18" i="1"/>
  <c r="H18" i="1"/>
  <c r="J18" i="1"/>
  <c r="B21" i="1"/>
  <c r="C19" i="1"/>
  <c r="E19" i="1"/>
  <c r="G19" i="1"/>
  <c r="I19" i="1"/>
  <c r="K19" i="1"/>
  <c r="B19" i="1"/>
  <c r="D19" i="1"/>
  <c r="F19" i="1"/>
  <c r="H19" i="1"/>
  <c r="J19" i="1"/>
  <c r="C40" i="2"/>
  <c r="E40" i="2"/>
  <c r="G40" i="2"/>
  <c r="I40" i="2"/>
  <c r="K40" i="2"/>
  <c r="M40" i="2"/>
  <c r="B40" i="2"/>
  <c r="D40" i="2"/>
  <c r="F40" i="2"/>
  <c r="H40" i="2"/>
  <c r="J40" i="2"/>
  <c r="L40" i="2"/>
  <c r="B43" i="2"/>
  <c r="C41" i="2"/>
  <c r="E41" i="2"/>
  <c r="G41" i="2"/>
  <c r="I41" i="2"/>
  <c r="K41" i="2"/>
  <c r="M41" i="2"/>
  <c r="B41" i="2"/>
  <c r="D41" i="2"/>
  <c r="F41" i="2"/>
  <c r="H41" i="2"/>
  <c r="J41" i="2"/>
  <c r="L41" i="2"/>
  <c r="C34" i="3"/>
  <c r="E34" i="3"/>
  <c r="G34" i="3"/>
  <c r="I34" i="3"/>
  <c r="B34" i="3"/>
  <c r="D34" i="3"/>
  <c r="F34" i="3"/>
  <c r="H34" i="3"/>
  <c r="B37" i="3"/>
  <c r="C35" i="3"/>
  <c r="E35" i="3"/>
  <c r="G35" i="3"/>
  <c r="I35" i="3"/>
  <c r="B35" i="3"/>
  <c r="D35" i="3"/>
  <c r="F35" i="3"/>
  <c r="H35" i="3"/>
</calcChain>
</file>

<file path=xl/sharedStrings.xml><?xml version="1.0" encoding="utf-8"?>
<sst xmlns="http://schemas.openxmlformats.org/spreadsheetml/2006/main" count="73" uniqueCount="27">
  <si>
    <t>Yap1 mutants 24 hpf</t>
  </si>
  <si>
    <t>Total 4 experiments</t>
  </si>
  <si>
    <t>Yap1+/+</t>
  </si>
  <si>
    <t>Yap1-/-</t>
  </si>
  <si>
    <t>Difference</t>
  </si>
  <si>
    <t>average</t>
  </si>
  <si>
    <t>n</t>
  </si>
  <si>
    <t>Yap1 mutants 30 hpf</t>
  </si>
  <si>
    <t>Total 5 experiments</t>
  </si>
  <si>
    <t>"141"</t>
  </si>
  <si>
    <t>"140"</t>
  </si>
  <si>
    <t>"20"</t>
  </si>
  <si>
    <t>Experiment n°1</t>
  </si>
  <si>
    <t>Experiment n°2</t>
  </si>
  <si>
    <t>Experiment n°3</t>
  </si>
  <si>
    <t>Experiment n°4</t>
  </si>
  <si>
    <t>Genotype</t>
  </si>
  <si>
    <t>MZYap1-/-</t>
  </si>
  <si>
    <t>CELL COUNTS</t>
  </si>
  <si>
    <t>Experiment n°5</t>
  </si>
  <si>
    <t>Yap1 mutants 36 hpf</t>
  </si>
  <si>
    <t>Total 3 experiments</t>
  </si>
  <si>
    <t>P values</t>
  </si>
  <si>
    <t>MZYap1-/- vs controls</t>
  </si>
  <si>
    <t>150*</t>
  </si>
  <si>
    <t>41*</t>
  </si>
  <si>
    <t>outliers*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</si>
</sst>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sz val="8"/>
      <name val="Verdana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 applyFont="1"/>
    <xf numFmtId="1" fontId="0" fillId="0" borderId="0" xfId="0" applyNumberFormat="1"/>
    <xf numFmtId="0" fontId="1" fillId="0" borderId="0" xfId="0" applyFont="1" applyAlignment="1">
      <alignment wrapText="1"/>
    </xf>
    <xf numFmtId="9" fontId="7" fillId="0" borderId="0" xfId="0" applyNumberFormat="1" applyFont="1"/>
    <xf numFmtId="11" fontId="7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D27" sqref="D27"/>
    </sheetView>
  </sheetViews>
  <sheetFormatPr baseColWidth="10" defaultRowHeight="15" x14ac:dyDescent="0"/>
  <cols>
    <col min="1" max="1" width="12.1640625" customWidth="1"/>
  </cols>
  <sheetData>
    <row r="1" spans="1:11">
      <c r="A1" s="1" t="s">
        <v>18</v>
      </c>
      <c r="B1" s="13" t="s">
        <v>0</v>
      </c>
      <c r="C1" s="13"/>
      <c r="D1" s="13"/>
      <c r="E1" s="13"/>
      <c r="F1" s="13"/>
      <c r="G1" s="13"/>
      <c r="H1" s="13"/>
      <c r="I1" s="13"/>
    </row>
    <row r="2" spans="1:11">
      <c r="B2" s="13" t="s">
        <v>12</v>
      </c>
      <c r="C2" s="13"/>
      <c r="D2" s="13" t="s">
        <v>13</v>
      </c>
      <c r="E2" s="13"/>
      <c r="F2" s="13" t="s">
        <v>14</v>
      </c>
      <c r="G2" s="13"/>
      <c r="H2" s="13" t="s">
        <v>15</v>
      </c>
      <c r="I2" s="13"/>
      <c r="J2" s="12" t="s">
        <v>1</v>
      </c>
      <c r="K2" s="12"/>
    </row>
    <row r="3" spans="1:11">
      <c r="A3" t="s">
        <v>16</v>
      </c>
      <c r="B3" t="s">
        <v>2</v>
      </c>
      <c r="C3" t="s">
        <v>17</v>
      </c>
      <c r="D3" t="s">
        <v>2</v>
      </c>
      <c r="E3" t="s">
        <v>17</v>
      </c>
      <c r="F3" t="s">
        <v>2</v>
      </c>
      <c r="G3" t="s">
        <v>17</v>
      </c>
      <c r="H3" t="s">
        <v>2</v>
      </c>
      <c r="I3" t="s">
        <v>17</v>
      </c>
      <c r="J3" s="1" t="s">
        <v>2</v>
      </c>
      <c r="K3" s="1" t="s">
        <v>17</v>
      </c>
    </row>
    <row r="4" spans="1:11">
      <c r="B4" s="2">
        <v>95</v>
      </c>
      <c r="C4" s="2">
        <v>75</v>
      </c>
      <c r="D4">
        <v>126</v>
      </c>
      <c r="E4">
        <v>106</v>
      </c>
      <c r="F4">
        <v>115</v>
      </c>
      <c r="G4">
        <v>75</v>
      </c>
      <c r="H4">
        <v>126</v>
      </c>
      <c r="I4">
        <v>79</v>
      </c>
    </row>
    <row r="5" spans="1:11">
      <c r="B5" s="2">
        <v>120</v>
      </c>
      <c r="C5" s="2">
        <v>120</v>
      </c>
      <c r="D5">
        <v>112</v>
      </c>
      <c r="E5">
        <v>119</v>
      </c>
      <c r="F5">
        <v>101</v>
      </c>
      <c r="G5">
        <v>101</v>
      </c>
      <c r="H5">
        <v>106</v>
      </c>
      <c r="I5">
        <v>89</v>
      </c>
    </row>
    <row r="6" spans="1:11">
      <c r="B6" s="2">
        <v>120</v>
      </c>
      <c r="C6" s="2">
        <v>112</v>
      </c>
      <c r="D6">
        <v>108</v>
      </c>
      <c r="E6">
        <v>104</v>
      </c>
      <c r="F6">
        <v>105</v>
      </c>
      <c r="G6">
        <v>89</v>
      </c>
      <c r="H6">
        <v>143</v>
      </c>
      <c r="I6">
        <v>97</v>
      </c>
    </row>
    <row r="7" spans="1:11">
      <c r="B7" s="2">
        <v>130</v>
      </c>
      <c r="C7" s="2">
        <v>132</v>
      </c>
      <c r="D7">
        <v>105</v>
      </c>
      <c r="E7">
        <v>118</v>
      </c>
      <c r="F7">
        <v>105</v>
      </c>
      <c r="G7">
        <v>91</v>
      </c>
      <c r="H7">
        <v>127</v>
      </c>
      <c r="I7">
        <v>104</v>
      </c>
    </row>
    <row r="8" spans="1:11">
      <c r="B8" s="2">
        <v>135</v>
      </c>
      <c r="C8" s="2">
        <v>116</v>
      </c>
      <c r="D8">
        <v>104</v>
      </c>
      <c r="E8">
        <v>89</v>
      </c>
      <c r="F8">
        <v>114</v>
      </c>
      <c r="G8">
        <v>113</v>
      </c>
      <c r="H8">
        <v>114</v>
      </c>
      <c r="I8">
        <v>84</v>
      </c>
    </row>
    <row r="9" spans="1:11">
      <c r="B9" s="2">
        <v>145</v>
      </c>
      <c r="C9" s="2">
        <v>116</v>
      </c>
      <c r="D9">
        <v>114</v>
      </c>
      <c r="E9">
        <v>96</v>
      </c>
      <c r="F9">
        <v>124</v>
      </c>
      <c r="G9">
        <v>120</v>
      </c>
      <c r="H9">
        <v>99</v>
      </c>
      <c r="I9">
        <v>99</v>
      </c>
    </row>
    <row r="10" spans="1:11">
      <c r="B10" s="2">
        <v>150</v>
      </c>
      <c r="C10" s="2">
        <v>92</v>
      </c>
      <c r="D10">
        <v>127</v>
      </c>
      <c r="E10">
        <v>58</v>
      </c>
      <c r="F10">
        <v>112</v>
      </c>
      <c r="G10">
        <v>111</v>
      </c>
      <c r="H10">
        <v>104</v>
      </c>
      <c r="I10">
        <v>93</v>
      </c>
    </row>
    <row r="11" spans="1:11">
      <c r="B11" s="2">
        <v>133</v>
      </c>
      <c r="C11" s="2">
        <v>116</v>
      </c>
      <c r="D11">
        <v>129</v>
      </c>
      <c r="E11">
        <v>93</v>
      </c>
      <c r="F11">
        <v>131</v>
      </c>
      <c r="G11">
        <v>107</v>
      </c>
      <c r="H11">
        <v>118</v>
      </c>
      <c r="I11">
        <v>124</v>
      </c>
    </row>
    <row r="12" spans="1:11">
      <c r="B12" s="2">
        <v>122</v>
      </c>
      <c r="C12" s="2">
        <v>96</v>
      </c>
      <c r="D12">
        <v>96</v>
      </c>
      <c r="E12">
        <v>101</v>
      </c>
      <c r="F12">
        <v>121</v>
      </c>
      <c r="G12">
        <v>115</v>
      </c>
      <c r="H12">
        <v>106</v>
      </c>
      <c r="I12">
        <v>82</v>
      </c>
    </row>
    <row r="13" spans="1:11">
      <c r="B13" s="2">
        <v>132</v>
      </c>
      <c r="C13" s="2">
        <v>103</v>
      </c>
      <c r="D13">
        <v>125</v>
      </c>
      <c r="E13">
        <v>102</v>
      </c>
      <c r="F13">
        <v>107</v>
      </c>
      <c r="G13">
        <v>89</v>
      </c>
      <c r="H13">
        <v>118</v>
      </c>
      <c r="I13">
        <v>93</v>
      </c>
    </row>
    <row r="14" spans="1:11">
      <c r="B14" s="2">
        <v>114</v>
      </c>
      <c r="C14" s="2">
        <v>87</v>
      </c>
      <c r="D14">
        <v>125</v>
      </c>
      <c r="E14">
        <v>128</v>
      </c>
      <c r="F14">
        <v>97</v>
      </c>
      <c r="G14">
        <v>106</v>
      </c>
      <c r="H14">
        <v>143</v>
      </c>
      <c r="I14">
        <v>89</v>
      </c>
    </row>
    <row r="15" spans="1:11">
      <c r="B15" s="2">
        <v>114</v>
      </c>
      <c r="C15" s="2">
        <v>96</v>
      </c>
      <c r="D15">
        <v>107</v>
      </c>
      <c r="E15">
        <v>90</v>
      </c>
      <c r="G15">
        <v>87</v>
      </c>
      <c r="H15">
        <v>169</v>
      </c>
      <c r="I15">
        <v>106</v>
      </c>
    </row>
    <row r="16" spans="1:11">
      <c r="D16">
        <v>129</v>
      </c>
      <c r="G16">
        <v>109</v>
      </c>
      <c r="H16">
        <v>97</v>
      </c>
    </row>
    <row r="17" spans="1:11">
      <c r="D17">
        <v>113</v>
      </c>
    </row>
    <row r="18" spans="1:11">
      <c r="A18" s="1" t="s">
        <v>5</v>
      </c>
      <c r="B18" s="3">
        <f t="shared" ref="B18:I18" si="0">AVERAGE(B4:B17)</f>
        <v>125.83333333333333</v>
      </c>
      <c r="C18" s="3">
        <f t="shared" si="0"/>
        <v>105.08333333333333</v>
      </c>
      <c r="D18" s="3">
        <f t="shared" si="0"/>
        <v>115.71428571428571</v>
      </c>
      <c r="E18" s="3">
        <f t="shared" si="0"/>
        <v>100.33333333333333</v>
      </c>
      <c r="F18" s="3">
        <f t="shared" si="0"/>
        <v>112</v>
      </c>
      <c r="G18" s="3">
        <f t="shared" si="0"/>
        <v>101</v>
      </c>
      <c r="H18" s="3">
        <f t="shared" si="0"/>
        <v>120.76923076923077</v>
      </c>
      <c r="I18" s="3">
        <f t="shared" si="0"/>
        <v>94.916666666666671</v>
      </c>
      <c r="J18" s="4">
        <f>(B18+D18+F18+H18)/4</f>
        <v>118.57921245421245</v>
      </c>
      <c r="K18" s="4">
        <f>(C18+E18+G18+I18)/4</f>
        <v>100.33333333333333</v>
      </c>
    </row>
    <row r="19" spans="1:11">
      <c r="A19" s="1" t="s">
        <v>6</v>
      </c>
      <c r="B19">
        <f>COUNT(B4:B15)</f>
        <v>12</v>
      </c>
      <c r="C19">
        <f>COUNT(C4:C15)</f>
        <v>12</v>
      </c>
      <c r="D19">
        <f t="shared" ref="D19:I19" si="1">COUNT(D4:D17)</f>
        <v>14</v>
      </c>
      <c r="E19">
        <f t="shared" si="1"/>
        <v>12</v>
      </c>
      <c r="F19">
        <f t="shared" si="1"/>
        <v>11</v>
      </c>
      <c r="G19">
        <f t="shared" si="1"/>
        <v>13</v>
      </c>
      <c r="H19">
        <f t="shared" si="1"/>
        <v>13</v>
      </c>
      <c r="I19">
        <f t="shared" si="1"/>
        <v>12</v>
      </c>
      <c r="J19" s="7">
        <f>B19+D19+F19+H19</f>
        <v>50</v>
      </c>
      <c r="K19" s="7">
        <f>C19+E19+G19+I19</f>
        <v>49</v>
      </c>
    </row>
    <row r="20" spans="1:11" ht="30">
      <c r="B20" s="9" t="s">
        <v>23</v>
      </c>
    </row>
    <row r="21" spans="1:11">
      <c r="A21" s="1" t="s">
        <v>4</v>
      </c>
      <c r="B21" s="10">
        <f>(K18-J18)/J18</f>
        <v>-0.15387080706008643</v>
      </c>
    </row>
    <row r="22" spans="1:11">
      <c r="A22" s="1" t="s">
        <v>22</v>
      </c>
      <c r="B22" s="11">
        <v>4.1199999999999998E-8</v>
      </c>
    </row>
  </sheetData>
  <mergeCells count="6">
    <mergeCell ref="J2:K2"/>
    <mergeCell ref="B1:I1"/>
    <mergeCell ref="B2:C2"/>
    <mergeCell ref="D2:E2"/>
    <mergeCell ref="F2:G2"/>
    <mergeCell ref="H2:I2"/>
  </mergeCells>
  <phoneticPr fontId="6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A17" workbookViewId="0">
      <selection activeCell="B43" sqref="B43:B44"/>
    </sheetView>
  </sheetViews>
  <sheetFormatPr baseColWidth="10" defaultRowHeight="15" x14ac:dyDescent="0"/>
  <sheetData>
    <row r="1" spans="1:13">
      <c r="A1" s="1" t="s">
        <v>18</v>
      </c>
      <c r="B1" s="13" t="s">
        <v>7</v>
      </c>
      <c r="C1" s="13"/>
      <c r="D1" s="13"/>
      <c r="E1" s="13"/>
      <c r="F1" s="13"/>
      <c r="G1" s="13"/>
      <c r="H1" s="13"/>
      <c r="I1" s="13"/>
      <c r="J1" s="5"/>
      <c r="K1" s="5"/>
    </row>
    <row r="2" spans="1:13">
      <c r="B2" s="13" t="s">
        <v>12</v>
      </c>
      <c r="C2" s="13"/>
      <c r="D2" s="13" t="s">
        <v>13</v>
      </c>
      <c r="E2" s="13"/>
      <c r="F2" s="13" t="s">
        <v>14</v>
      </c>
      <c r="G2" s="13"/>
      <c r="H2" s="13" t="s">
        <v>15</v>
      </c>
      <c r="I2" s="13"/>
      <c r="J2" s="13" t="s">
        <v>19</v>
      </c>
      <c r="K2" s="13"/>
      <c r="L2" s="12" t="s">
        <v>8</v>
      </c>
      <c r="M2" s="12"/>
    </row>
    <row r="3" spans="1:13">
      <c r="A3" t="s">
        <v>16</v>
      </c>
      <c r="B3" t="s">
        <v>2</v>
      </c>
      <c r="C3" t="s">
        <v>17</v>
      </c>
      <c r="D3" t="s">
        <v>2</v>
      </c>
      <c r="E3" t="s">
        <v>17</v>
      </c>
      <c r="F3" t="s">
        <v>2</v>
      </c>
      <c r="G3" t="s">
        <v>17</v>
      </c>
      <c r="H3" t="s">
        <v>2</v>
      </c>
      <c r="I3" t="s">
        <v>17</v>
      </c>
      <c r="J3" t="s">
        <v>2</v>
      </c>
      <c r="K3" t="s">
        <v>17</v>
      </c>
      <c r="L3" s="1" t="s">
        <v>2</v>
      </c>
      <c r="M3" s="1" t="s">
        <v>3</v>
      </c>
    </row>
    <row r="4" spans="1:13">
      <c r="B4">
        <v>88</v>
      </c>
      <c r="C4">
        <v>66</v>
      </c>
      <c r="D4">
        <v>119</v>
      </c>
      <c r="E4" s="2">
        <v>84</v>
      </c>
      <c r="F4">
        <v>83</v>
      </c>
      <c r="G4">
        <v>57</v>
      </c>
      <c r="H4">
        <v>106</v>
      </c>
      <c r="I4">
        <v>111</v>
      </c>
      <c r="J4">
        <v>115</v>
      </c>
      <c r="K4">
        <v>69</v>
      </c>
    </row>
    <row r="5" spans="1:13">
      <c r="E5" s="2"/>
    </row>
    <row r="6" spans="1:13">
      <c r="B6">
        <v>72</v>
      </c>
      <c r="C6">
        <v>109</v>
      </c>
      <c r="D6">
        <v>73</v>
      </c>
      <c r="E6" s="2">
        <v>68</v>
      </c>
      <c r="F6">
        <v>75</v>
      </c>
      <c r="G6">
        <v>87</v>
      </c>
      <c r="H6" s="6" t="s">
        <v>9</v>
      </c>
      <c r="I6">
        <v>109</v>
      </c>
      <c r="J6">
        <v>83</v>
      </c>
      <c r="K6">
        <v>61</v>
      </c>
    </row>
    <row r="7" spans="1:13">
      <c r="E7" s="2"/>
    </row>
    <row r="8" spans="1:13">
      <c r="B8">
        <v>83</v>
      </c>
      <c r="C8">
        <v>61</v>
      </c>
      <c r="D8">
        <v>101</v>
      </c>
      <c r="E8" s="2">
        <v>62</v>
      </c>
      <c r="F8">
        <v>79</v>
      </c>
      <c r="G8">
        <v>69</v>
      </c>
      <c r="H8">
        <v>113</v>
      </c>
      <c r="I8">
        <v>102</v>
      </c>
      <c r="J8" t="s">
        <v>10</v>
      </c>
      <c r="K8">
        <v>49</v>
      </c>
    </row>
    <row r="9" spans="1:13">
      <c r="E9" s="2"/>
    </row>
    <row r="10" spans="1:13">
      <c r="B10">
        <v>112</v>
      </c>
      <c r="C10">
        <v>81</v>
      </c>
      <c r="D10">
        <v>85</v>
      </c>
      <c r="E10" s="2">
        <v>65</v>
      </c>
      <c r="F10">
        <v>89</v>
      </c>
      <c r="G10">
        <v>75</v>
      </c>
      <c r="H10">
        <v>104</v>
      </c>
      <c r="I10">
        <v>112</v>
      </c>
      <c r="J10">
        <v>95</v>
      </c>
      <c r="K10">
        <v>57</v>
      </c>
    </row>
    <row r="11" spans="1:13">
      <c r="E11" s="2"/>
    </row>
    <row r="12" spans="1:13">
      <c r="B12">
        <v>103</v>
      </c>
      <c r="C12">
        <v>95</v>
      </c>
      <c r="D12">
        <v>124</v>
      </c>
      <c r="E12" s="2">
        <v>82</v>
      </c>
      <c r="F12">
        <v>72</v>
      </c>
      <c r="G12" t="s">
        <v>11</v>
      </c>
      <c r="H12">
        <v>108</v>
      </c>
      <c r="I12">
        <v>117</v>
      </c>
      <c r="J12">
        <v>103</v>
      </c>
      <c r="K12">
        <v>66</v>
      </c>
    </row>
    <row r="13" spans="1:13">
      <c r="E13" s="2"/>
    </row>
    <row r="14" spans="1:13">
      <c r="B14">
        <v>99</v>
      </c>
      <c r="C14">
        <v>83</v>
      </c>
      <c r="D14">
        <v>87</v>
      </c>
      <c r="E14" s="2">
        <v>67</v>
      </c>
      <c r="F14">
        <v>85</v>
      </c>
      <c r="G14">
        <v>67</v>
      </c>
      <c r="H14">
        <v>99</v>
      </c>
      <c r="I14">
        <v>81</v>
      </c>
      <c r="J14">
        <v>97</v>
      </c>
      <c r="K14">
        <v>66</v>
      </c>
    </row>
    <row r="15" spans="1:13">
      <c r="E15" s="2"/>
    </row>
    <row r="16" spans="1:13">
      <c r="B16">
        <v>87</v>
      </c>
      <c r="C16">
        <v>69</v>
      </c>
      <c r="D16">
        <v>103</v>
      </c>
      <c r="E16" s="2">
        <v>79</v>
      </c>
      <c r="F16">
        <v>86</v>
      </c>
      <c r="G16">
        <v>54</v>
      </c>
      <c r="H16">
        <v>115</v>
      </c>
      <c r="I16">
        <v>53</v>
      </c>
      <c r="J16">
        <v>96</v>
      </c>
      <c r="K16">
        <v>58</v>
      </c>
    </row>
    <row r="17" spans="2:11">
      <c r="E17" s="2"/>
    </row>
    <row r="18" spans="2:11">
      <c r="B18">
        <v>97</v>
      </c>
      <c r="C18">
        <v>94</v>
      </c>
      <c r="D18">
        <v>96</v>
      </c>
      <c r="E18" s="2">
        <v>73</v>
      </c>
      <c r="F18">
        <v>95</v>
      </c>
      <c r="G18">
        <v>61</v>
      </c>
      <c r="H18">
        <v>130</v>
      </c>
      <c r="I18">
        <v>72</v>
      </c>
      <c r="J18">
        <v>97</v>
      </c>
      <c r="K18">
        <v>83</v>
      </c>
    </row>
    <row r="19" spans="2:11">
      <c r="E19" s="2"/>
    </row>
    <row r="20" spans="2:11">
      <c r="B20">
        <v>98</v>
      </c>
      <c r="C20">
        <v>94</v>
      </c>
      <c r="D20">
        <v>88</v>
      </c>
      <c r="E20" s="2">
        <v>89</v>
      </c>
      <c r="F20">
        <v>94</v>
      </c>
      <c r="G20">
        <v>50</v>
      </c>
      <c r="H20">
        <v>107</v>
      </c>
      <c r="I20">
        <v>73</v>
      </c>
      <c r="J20">
        <v>99</v>
      </c>
      <c r="K20">
        <v>78</v>
      </c>
    </row>
    <row r="22" spans="2:11">
      <c r="B22">
        <v>80</v>
      </c>
      <c r="C22">
        <v>76</v>
      </c>
      <c r="F22">
        <v>73</v>
      </c>
      <c r="G22">
        <v>39</v>
      </c>
      <c r="H22">
        <v>96</v>
      </c>
      <c r="I22">
        <v>77</v>
      </c>
      <c r="J22">
        <v>113</v>
      </c>
      <c r="K22">
        <v>73</v>
      </c>
    </row>
    <row r="24" spans="2:11">
      <c r="B24">
        <v>89</v>
      </c>
      <c r="C24">
        <v>65</v>
      </c>
      <c r="G24">
        <v>71</v>
      </c>
    </row>
    <row r="26" spans="2:11">
      <c r="B26">
        <v>99</v>
      </c>
      <c r="C26">
        <v>78</v>
      </c>
      <c r="G26">
        <v>70</v>
      </c>
    </row>
    <row r="28" spans="2:11">
      <c r="B28">
        <v>94</v>
      </c>
      <c r="C28">
        <v>88</v>
      </c>
    </row>
    <row r="30" spans="2:11">
      <c r="B30">
        <v>88</v>
      </c>
      <c r="C30">
        <v>97</v>
      </c>
    </row>
    <row r="31" spans="2:11">
      <c r="J31" s="3"/>
      <c r="K31" s="3"/>
    </row>
    <row r="32" spans="2:11">
      <c r="B32">
        <v>79</v>
      </c>
      <c r="C32">
        <v>93</v>
      </c>
    </row>
    <row r="34" spans="1:13">
      <c r="B34">
        <v>109</v>
      </c>
      <c r="C34">
        <v>81</v>
      </c>
    </row>
    <row r="36" spans="1:13">
      <c r="B36">
        <v>92</v>
      </c>
      <c r="C36">
        <v>89</v>
      </c>
    </row>
    <row r="38" spans="1:13">
      <c r="B38">
        <v>74</v>
      </c>
      <c r="C38">
        <v>76</v>
      </c>
    </row>
    <row r="40" spans="1:13">
      <c r="A40" s="1" t="s">
        <v>5</v>
      </c>
      <c r="B40" s="3">
        <f t="shared" ref="B40:K40" si="0">AVERAGE(B4:B39)</f>
        <v>91.277777777777771</v>
      </c>
      <c r="C40" s="3">
        <f t="shared" si="0"/>
        <v>83.055555555555557</v>
      </c>
      <c r="D40" s="3">
        <f t="shared" si="0"/>
        <v>97.333333333333329</v>
      </c>
      <c r="E40" s="3">
        <f t="shared" si="0"/>
        <v>74.333333333333329</v>
      </c>
      <c r="F40" s="3">
        <f t="shared" si="0"/>
        <v>83.1</v>
      </c>
      <c r="G40" s="3">
        <f t="shared" si="0"/>
        <v>63.636363636363633</v>
      </c>
      <c r="H40" s="3">
        <f t="shared" si="0"/>
        <v>108.66666666666667</v>
      </c>
      <c r="I40" s="3">
        <f t="shared" si="0"/>
        <v>90.7</v>
      </c>
      <c r="J40" s="3">
        <f t="shared" si="0"/>
        <v>99.777777777777771</v>
      </c>
      <c r="K40" s="3">
        <f t="shared" si="0"/>
        <v>66</v>
      </c>
      <c r="L40" s="4">
        <f>(B40+D40+F40+H40+J40)/5</f>
        <v>96.031111111111116</v>
      </c>
      <c r="M40" s="4">
        <f>(C40+E40+G40+I40+K40)/5</f>
        <v>75.545050505050511</v>
      </c>
    </row>
    <row r="41" spans="1:13">
      <c r="A41" s="1" t="s">
        <v>6</v>
      </c>
      <c r="B41">
        <f t="shared" ref="B41:K41" si="1">COUNT(B4:B39)</f>
        <v>18</v>
      </c>
      <c r="C41">
        <f t="shared" si="1"/>
        <v>18</v>
      </c>
      <c r="D41">
        <f t="shared" si="1"/>
        <v>9</v>
      </c>
      <c r="E41">
        <f t="shared" si="1"/>
        <v>9</v>
      </c>
      <c r="F41">
        <f t="shared" si="1"/>
        <v>10</v>
      </c>
      <c r="G41">
        <f t="shared" si="1"/>
        <v>11</v>
      </c>
      <c r="H41">
        <f t="shared" si="1"/>
        <v>9</v>
      </c>
      <c r="I41">
        <f t="shared" si="1"/>
        <v>10</v>
      </c>
      <c r="J41">
        <f t="shared" si="1"/>
        <v>9</v>
      </c>
      <c r="K41">
        <f t="shared" si="1"/>
        <v>10</v>
      </c>
      <c r="L41" s="7">
        <f>B41+D41+F41+H41+J41</f>
        <v>55</v>
      </c>
      <c r="M41" s="7">
        <f>C41+E41+G41+I41+K41</f>
        <v>58</v>
      </c>
    </row>
    <row r="42" spans="1:13" ht="30">
      <c r="B42" s="9" t="s">
        <v>23</v>
      </c>
    </row>
    <row r="43" spans="1:13">
      <c r="A43" s="1" t="s">
        <v>4</v>
      </c>
      <c r="B43" s="10">
        <f>(M40-L40)/L40</f>
        <v>-0.21332733078926439</v>
      </c>
    </row>
    <row r="44" spans="1:13">
      <c r="A44" s="1" t="s">
        <v>22</v>
      </c>
      <c r="B44" s="11">
        <v>2.1500000000000001E-10</v>
      </c>
    </row>
  </sheetData>
  <mergeCells count="7">
    <mergeCell ref="L2:M2"/>
    <mergeCell ref="B1:I1"/>
    <mergeCell ref="B2:C2"/>
    <mergeCell ref="D2:E2"/>
    <mergeCell ref="F2:G2"/>
    <mergeCell ref="H2:I2"/>
    <mergeCell ref="J2:K2"/>
  </mergeCells>
  <phoneticPr fontId="6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2" workbookViewId="0">
      <selection activeCell="F38" sqref="F38"/>
    </sheetView>
  </sheetViews>
  <sheetFormatPr baseColWidth="10" defaultRowHeight="15" x14ac:dyDescent="0"/>
  <sheetData>
    <row r="1" spans="1:9">
      <c r="A1" s="1" t="s">
        <v>18</v>
      </c>
      <c r="B1" s="13" t="s">
        <v>20</v>
      </c>
      <c r="C1" s="13"/>
      <c r="D1" s="13"/>
      <c r="E1" s="13"/>
      <c r="F1" s="13"/>
      <c r="G1" s="13"/>
    </row>
    <row r="2" spans="1:9">
      <c r="B2" s="13">
        <v>20150511</v>
      </c>
      <c r="C2" s="13"/>
      <c r="D2" s="13">
        <v>20150526</v>
      </c>
      <c r="E2" s="13"/>
      <c r="F2" s="13">
        <v>20150616</v>
      </c>
      <c r="G2" s="13"/>
      <c r="H2" s="14" t="s">
        <v>21</v>
      </c>
      <c r="I2" s="14"/>
    </row>
    <row r="3" spans="1:9">
      <c r="A3" t="s">
        <v>16</v>
      </c>
      <c r="B3" t="s">
        <v>2</v>
      </c>
      <c r="C3" t="s">
        <v>17</v>
      </c>
      <c r="D3" t="s">
        <v>2</v>
      </c>
      <c r="E3" t="s">
        <v>17</v>
      </c>
      <c r="F3" t="s">
        <v>2</v>
      </c>
      <c r="G3" t="s">
        <v>17</v>
      </c>
      <c r="H3" s="1" t="s">
        <v>2</v>
      </c>
      <c r="I3" s="1" t="s">
        <v>3</v>
      </c>
    </row>
    <row r="4" spans="1:9">
      <c r="B4">
        <v>98</v>
      </c>
      <c r="C4">
        <v>67</v>
      </c>
      <c r="D4">
        <v>75</v>
      </c>
      <c r="E4">
        <v>56</v>
      </c>
      <c r="F4">
        <v>90</v>
      </c>
      <c r="G4">
        <v>70</v>
      </c>
    </row>
    <row r="6" spans="1:9">
      <c r="B6">
        <v>80</v>
      </c>
      <c r="C6">
        <v>64</v>
      </c>
      <c r="D6">
        <v>81</v>
      </c>
      <c r="E6">
        <v>66</v>
      </c>
      <c r="F6">
        <v>82</v>
      </c>
      <c r="G6">
        <v>70</v>
      </c>
    </row>
    <row r="8" spans="1:9">
      <c r="B8">
        <v>98</v>
      </c>
      <c r="C8">
        <v>80</v>
      </c>
      <c r="D8">
        <v>85</v>
      </c>
      <c r="E8">
        <v>68</v>
      </c>
      <c r="F8">
        <v>87</v>
      </c>
      <c r="G8">
        <v>60</v>
      </c>
    </row>
    <row r="10" spans="1:9">
      <c r="B10">
        <v>83</v>
      </c>
      <c r="C10">
        <v>77</v>
      </c>
      <c r="D10">
        <v>75</v>
      </c>
      <c r="E10">
        <v>93</v>
      </c>
      <c r="F10">
        <v>99</v>
      </c>
      <c r="G10">
        <v>76</v>
      </c>
    </row>
    <row r="12" spans="1:9">
      <c r="B12">
        <v>73</v>
      </c>
      <c r="C12">
        <v>55</v>
      </c>
      <c r="D12">
        <v>85</v>
      </c>
      <c r="E12">
        <v>62</v>
      </c>
      <c r="F12">
        <v>91</v>
      </c>
      <c r="G12">
        <v>46</v>
      </c>
    </row>
    <row r="14" spans="1:9">
      <c r="B14">
        <v>101</v>
      </c>
      <c r="C14">
        <v>72</v>
      </c>
      <c r="D14">
        <v>87</v>
      </c>
      <c r="E14">
        <v>73</v>
      </c>
      <c r="F14">
        <v>75</v>
      </c>
      <c r="G14">
        <v>90</v>
      </c>
    </row>
    <row r="16" spans="1:9">
      <c r="B16">
        <v>92</v>
      </c>
      <c r="C16">
        <v>86</v>
      </c>
      <c r="D16">
        <v>87</v>
      </c>
      <c r="E16">
        <v>84</v>
      </c>
      <c r="F16">
        <v>87</v>
      </c>
      <c r="G16">
        <v>58</v>
      </c>
    </row>
    <row r="18" spans="2:7">
      <c r="B18" t="s">
        <v>24</v>
      </c>
      <c r="C18">
        <v>60</v>
      </c>
      <c r="D18">
        <v>113</v>
      </c>
      <c r="E18">
        <v>66</v>
      </c>
      <c r="F18">
        <v>103</v>
      </c>
      <c r="G18">
        <v>58</v>
      </c>
    </row>
    <row r="20" spans="2:7">
      <c r="B20">
        <v>111</v>
      </c>
      <c r="C20">
        <v>63</v>
      </c>
      <c r="D20">
        <v>87</v>
      </c>
      <c r="E20">
        <v>63</v>
      </c>
      <c r="F20">
        <v>66</v>
      </c>
      <c r="G20">
        <v>53</v>
      </c>
    </row>
    <row r="22" spans="2:7">
      <c r="B22">
        <v>89</v>
      </c>
      <c r="C22">
        <v>67</v>
      </c>
      <c r="D22">
        <v>80</v>
      </c>
      <c r="E22">
        <v>72</v>
      </c>
      <c r="F22">
        <v>99</v>
      </c>
      <c r="G22">
        <v>56</v>
      </c>
    </row>
    <row r="24" spans="2:7">
      <c r="B24" t="s">
        <v>24</v>
      </c>
      <c r="C24">
        <v>73</v>
      </c>
      <c r="D24">
        <v>97</v>
      </c>
      <c r="E24">
        <v>80</v>
      </c>
      <c r="F24">
        <v>95</v>
      </c>
      <c r="G24">
        <v>50</v>
      </c>
    </row>
    <row r="26" spans="2:7">
      <c r="B26">
        <v>128</v>
      </c>
      <c r="C26">
        <v>57</v>
      </c>
      <c r="D26">
        <v>90</v>
      </c>
      <c r="E26">
        <v>61</v>
      </c>
      <c r="F26">
        <v>81</v>
      </c>
      <c r="G26">
        <v>63</v>
      </c>
    </row>
    <row r="28" spans="2:7">
      <c r="B28">
        <v>98</v>
      </c>
      <c r="C28" t="s">
        <v>25</v>
      </c>
      <c r="E28">
        <v>80</v>
      </c>
    </row>
    <row r="30" spans="2:7">
      <c r="B30">
        <v>112</v>
      </c>
      <c r="C30">
        <v>63</v>
      </c>
      <c r="E30">
        <v>55</v>
      </c>
    </row>
    <row r="32" spans="2:7">
      <c r="C32">
        <v>61</v>
      </c>
      <c r="E32">
        <v>59</v>
      </c>
    </row>
    <row r="33" spans="1:9">
      <c r="A33" t="s">
        <v>26</v>
      </c>
    </row>
    <row r="34" spans="1:9">
      <c r="A34" s="1" t="s">
        <v>5</v>
      </c>
      <c r="B34" s="3">
        <f t="shared" ref="B34:G34" si="0">AVERAGE(B4:B33)</f>
        <v>96.916666666666671</v>
      </c>
      <c r="C34" s="3">
        <f t="shared" si="0"/>
        <v>67.5</v>
      </c>
      <c r="D34" s="3">
        <f t="shared" si="0"/>
        <v>86.833333333333329</v>
      </c>
      <c r="E34" s="3">
        <f t="shared" si="0"/>
        <v>69.2</v>
      </c>
      <c r="F34" s="3">
        <f t="shared" si="0"/>
        <v>87.916666666666671</v>
      </c>
      <c r="G34" s="3">
        <f t="shared" si="0"/>
        <v>62.5</v>
      </c>
      <c r="H34" s="4">
        <f>(B34+D34+F34)/3</f>
        <v>90.555555555555557</v>
      </c>
      <c r="I34" s="4">
        <f>(C34+E34+G34)/3</f>
        <v>66.399999999999991</v>
      </c>
    </row>
    <row r="35" spans="1:9">
      <c r="A35" s="1" t="s">
        <v>6</v>
      </c>
      <c r="B35" s="8">
        <f t="shared" ref="B35:G35" si="1">COUNT(B4:B33)</f>
        <v>12</v>
      </c>
      <c r="C35" s="8">
        <f t="shared" si="1"/>
        <v>14</v>
      </c>
      <c r="D35" s="8">
        <f t="shared" si="1"/>
        <v>12</v>
      </c>
      <c r="E35" s="8">
        <f t="shared" si="1"/>
        <v>15</v>
      </c>
      <c r="F35" s="8">
        <f t="shared" si="1"/>
        <v>12</v>
      </c>
      <c r="G35" s="8">
        <f t="shared" si="1"/>
        <v>12</v>
      </c>
      <c r="H35" s="7">
        <f>B35+D35+F35</f>
        <v>36</v>
      </c>
      <c r="I35" s="7">
        <f>C35+E35+G35</f>
        <v>41</v>
      </c>
    </row>
    <row r="36" spans="1:9" ht="30">
      <c r="B36" s="9" t="s">
        <v>23</v>
      </c>
    </row>
    <row r="37" spans="1:9">
      <c r="A37" s="1" t="s">
        <v>4</v>
      </c>
      <c r="B37" s="10">
        <f>(I34-H34)/H34</f>
        <v>-0.26674846625766879</v>
      </c>
    </row>
    <row r="38" spans="1:9">
      <c r="A38" s="1" t="s">
        <v>22</v>
      </c>
      <c r="B38" s="11">
        <v>2.41E-14</v>
      </c>
    </row>
  </sheetData>
  <mergeCells count="5">
    <mergeCell ref="B1:G1"/>
    <mergeCell ref="B2:C2"/>
    <mergeCell ref="D2:E2"/>
    <mergeCell ref="F2:G2"/>
    <mergeCell ref="H2:I2"/>
  </mergeCells>
  <phoneticPr fontId="6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</vt:lpstr>
      <vt:lpstr>O</vt:lpstr>
      <vt:lpstr>P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2015-08-12T11:04:02Z</dcterms:created>
  <dcterms:modified xsi:type="dcterms:W3CDTF">2015-08-14T17:33:23Z</dcterms:modified>
</cp:coreProperties>
</file>