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45280" yWindow="4660" windowWidth="32740" windowHeight="168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9" i="1" l="1"/>
  <c r="E29" i="1"/>
  <c r="D29" i="1"/>
  <c r="C29" i="1"/>
  <c r="B29" i="1"/>
  <c r="B25" i="1"/>
  <c r="F25" i="1"/>
  <c r="J25" i="1"/>
  <c r="M25" i="1"/>
  <c r="P25" i="1"/>
  <c r="T25" i="1"/>
  <c r="C25" i="1"/>
  <c r="G25" i="1"/>
  <c r="N25" i="1"/>
  <c r="Q25" i="1"/>
  <c r="U25" i="1"/>
  <c r="D25" i="1"/>
  <c r="H25" i="1"/>
  <c r="K25" i="1"/>
  <c r="R25" i="1"/>
  <c r="V25" i="1"/>
  <c r="E25" i="1"/>
  <c r="I25" i="1"/>
  <c r="L25" i="1"/>
  <c r="O25" i="1"/>
  <c r="S25" i="1"/>
  <c r="W25" i="1"/>
  <c r="D26" i="1"/>
  <c r="H26" i="1"/>
  <c r="K26" i="1"/>
  <c r="R26" i="1"/>
  <c r="V26" i="1"/>
  <c r="E26" i="1"/>
  <c r="I26" i="1"/>
  <c r="L26" i="1"/>
  <c r="O26" i="1"/>
  <c r="S26" i="1"/>
  <c r="W26" i="1"/>
  <c r="B26" i="1"/>
  <c r="F26" i="1"/>
  <c r="J26" i="1"/>
  <c r="M26" i="1"/>
  <c r="P26" i="1"/>
  <c r="T26" i="1"/>
  <c r="C26" i="1"/>
  <c r="G26" i="1"/>
  <c r="N26" i="1"/>
  <c r="Q26" i="1"/>
  <c r="U26" i="1"/>
</calcChain>
</file>

<file path=xl/sharedStrings.xml><?xml version="1.0" encoding="utf-8"?>
<sst xmlns="http://schemas.openxmlformats.org/spreadsheetml/2006/main" count="38" uniqueCount="20">
  <si>
    <t>Total 5 experiments</t>
  </si>
  <si>
    <t>Amotl2a+/+;Yap1+/+</t>
  </si>
  <si>
    <t>Amotl2a-/-;Yap1+/+</t>
  </si>
  <si>
    <t>Amotl2a-/-;Yap1-/-</t>
  </si>
  <si>
    <t>Difference</t>
  </si>
  <si>
    <t>Amotl2 Mt vs ctrl</t>
  </si>
  <si>
    <t>Yap1 Mt vs ctrl</t>
  </si>
  <si>
    <t>Db Mt vs ctrl</t>
  </si>
  <si>
    <t>yap1-/- vs Db Mt</t>
  </si>
  <si>
    <t>n</t>
  </si>
  <si>
    <t>average</t>
  </si>
  <si>
    <t>experiments n°1</t>
  </si>
  <si>
    <t>experiments n°2</t>
  </si>
  <si>
    <t>experiments n°3</t>
  </si>
  <si>
    <t>experiments n°4</t>
  </si>
  <si>
    <t>experiments n°5</t>
  </si>
  <si>
    <t>Amotl2a+/+;Yap1-/-.</t>
  </si>
  <si>
    <t>P values</t>
  </si>
  <si>
    <t>Cell counts in MZamotl2a;MZyap1 double mutants</t>
  </si>
  <si>
    <t>Amotl2a-/- vs Db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</si>
</sst>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scheme val="minor"/>
    </font>
    <font>
      <sz val="12"/>
      <color rgb="FF000000"/>
      <name val="Calibri"/>
      <family val="2"/>
      <scheme val="minor"/>
    </font>
    <font>
      <b/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  <font>
      <sz val="8"/>
      <name val="Verdana"/>
    </font>
    <font>
      <sz val="12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/>
    <xf numFmtId="2" fontId="0" fillId="0" borderId="0" xfId="0" applyNumberFormat="1"/>
    <xf numFmtId="2" fontId="1" fillId="0" borderId="0" xfId="0" applyNumberFormat="1" applyFont="1"/>
    <xf numFmtId="2" fontId="0" fillId="0" borderId="0" xfId="0" applyNumberFormat="1" applyAlignment="1">
      <alignment wrapText="1"/>
    </xf>
    <xf numFmtId="1" fontId="1" fillId="0" borderId="0" xfId="0" applyNumberFormat="1" applyFont="1"/>
    <xf numFmtId="1" fontId="4" fillId="0" borderId="0" xfId="0" applyNumberFormat="1" applyFont="1"/>
    <xf numFmtId="1" fontId="7" fillId="0" borderId="0" xfId="0" applyNumberFormat="1" applyFont="1"/>
    <xf numFmtId="9" fontId="9" fillId="0" borderId="0" xfId="0" applyNumberFormat="1" applyFont="1"/>
    <xf numFmtId="11" fontId="9" fillId="0" borderId="0" xfId="0" applyNumberFormat="1" applyFont="1"/>
    <xf numFmtId="2" fontId="9" fillId="0" borderId="0" xfId="0" applyNumberFormat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9" fontId="0" fillId="0" borderId="0" xfId="0" applyNumberForma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tabSelected="1" workbookViewId="0">
      <selection activeCell="I35" sqref="I35"/>
    </sheetView>
  </sheetViews>
  <sheetFormatPr baseColWidth="10" defaultRowHeight="15" x14ac:dyDescent="0"/>
  <sheetData>
    <row r="1" spans="2:24">
      <c r="B1" s="16" t="s">
        <v>18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</row>
    <row r="2" spans="2:24">
      <c r="B2" s="15" t="s">
        <v>11</v>
      </c>
      <c r="C2" s="15"/>
      <c r="D2" s="15"/>
      <c r="E2" s="15"/>
      <c r="F2" s="15" t="s">
        <v>12</v>
      </c>
      <c r="G2" s="15"/>
      <c r="H2" s="15"/>
      <c r="I2" s="15"/>
      <c r="J2" s="15" t="s">
        <v>13</v>
      </c>
      <c r="K2" s="15"/>
      <c r="L2" s="15"/>
      <c r="M2" s="15" t="s">
        <v>14</v>
      </c>
      <c r="N2" s="15"/>
      <c r="O2" s="15"/>
      <c r="P2" s="15" t="s">
        <v>15</v>
      </c>
      <c r="Q2" s="15"/>
      <c r="R2" s="15"/>
      <c r="S2" s="15"/>
      <c r="T2" s="14" t="s">
        <v>0</v>
      </c>
      <c r="U2" s="14"/>
      <c r="V2" s="14"/>
      <c r="W2" s="14"/>
    </row>
    <row r="3" spans="2:24" ht="30">
      <c r="B3" s="1" t="s">
        <v>1</v>
      </c>
      <c r="C3" s="1" t="s">
        <v>2</v>
      </c>
      <c r="D3" s="1" t="s">
        <v>16</v>
      </c>
      <c r="E3" s="1" t="s">
        <v>3</v>
      </c>
      <c r="F3" s="1" t="s">
        <v>1</v>
      </c>
      <c r="G3" s="1" t="s">
        <v>2</v>
      </c>
      <c r="H3" s="1" t="s">
        <v>16</v>
      </c>
      <c r="I3" s="1" t="s">
        <v>3</v>
      </c>
      <c r="J3" s="1" t="s">
        <v>1</v>
      </c>
      <c r="K3" s="1" t="s">
        <v>16</v>
      </c>
      <c r="L3" s="1" t="s">
        <v>3</v>
      </c>
      <c r="M3" s="1" t="s">
        <v>1</v>
      </c>
      <c r="N3" s="1" t="s">
        <v>2</v>
      </c>
      <c r="O3" s="1" t="s">
        <v>3</v>
      </c>
      <c r="P3" s="1" t="s">
        <v>1</v>
      </c>
      <c r="Q3" s="1" t="s">
        <v>2</v>
      </c>
      <c r="R3" s="1" t="s">
        <v>16</v>
      </c>
      <c r="S3" s="1" t="s">
        <v>3</v>
      </c>
      <c r="T3" s="2" t="s">
        <v>1</v>
      </c>
      <c r="U3" s="2" t="s">
        <v>2</v>
      </c>
      <c r="V3" s="2" t="s">
        <v>16</v>
      </c>
      <c r="W3" s="2" t="s">
        <v>3</v>
      </c>
      <c r="X3" s="3"/>
    </row>
    <row r="4" spans="2:24">
      <c r="B4">
        <v>101</v>
      </c>
      <c r="C4">
        <v>142</v>
      </c>
      <c r="D4">
        <v>79</v>
      </c>
      <c r="E4">
        <v>114</v>
      </c>
      <c r="F4" s="4">
        <v>106</v>
      </c>
      <c r="G4" s="4">
        <v>129</v>
      </c>
      <c r="H4" s="4">
        <v>66</v>
      </c>
      <c r="I4" s="4">
        <v>140</v>
      </c>
      <c r="J4">
        <v>135</v>
      </c>
      <c r="K4">
        <v>81</v>
      </c>
      <c r="L4">
        <v>129</v>
      </c>
      <c r="M4">
        <v>128</v>
      </c>
      <c r="N4">
        <v>131</v>
      </c>
      <c r="O4">
        <v>129</v>
      </c>
      <c r="P4">
        <v>130</v>
      </c>
      <c r="Q4">
        <v>201</v>
      </c>
      <c r="R4">
        <v>74</v>
      </c>
      <c r="S4">
        <v>115</v>
      </c>
    </row>
    <row r="5" spans="2:24">
      <c r="B5">
        <v>98</v>
      </c>
      <c r="C5">
        <v>153</v>
      </c>
      <c r="D5">
        <v>94</v>
      </c>
      <c r="E5">
        <v>109</v>
      </c>
      <c r="F5" s="4">
        <v>152</v>
      </c>
      <c r="G5" s="4">
        <v>148</v>
      </c>
      <c r="H5" s="4">
        <v>84</v>
      </c>
      <c r="I5" s="4">
        <v>102</v>
      </c>
      <c r="J5">
        <v>101</v>
      </c>
      <c r="K5">
        <v>74</v>
      </c>
      <c r="L5">
        <v>113</v>
      </c>
      <c r="M5">
        <v>121</v>
      </c>
      <c r="N5">
        <v>118</v>
      </c>
      <c r="O5">
        <v>148</v>
      </c>
      <c r="P5">
        <v>116</v>
      </c>
      <c r="Q5">
        <v>163</v>
      </c>
      <c r="R5">
        <v>100</v>
      </c>
      <c r="S5">
        <v>94</v>
      </c>
    </row>
    <row r="6" spans="2:24">
      <c r="B6">
        <v>65</v>
      </c>
      <c r="C6">
        <v>131</v>
      </c>
      <c r="D6">
        <v>86</v>
      </c>
      <c r="E6">
        <v>85</v>
      </c>
      <c r="F6" s="4">
        <v>115</v>
      </c>
      <c r="G6" s="4">
        <v>139</v>
      </c>
      <c r="H6" s="4">
        <v>71</v>
      </c>
      <c r="I6" s="4">
        <v>140</v>
      </c>
      <c r="J6">
        <v>111</v>
      </c>
      <c r="K6">
        <v>61</v>
      </c>
      <c r="L6">
        <v>139</v>
      </c>
      <c r="M6">
        <v>97</v>
      </c>
      <c r="N6">
        <v>135</v>
      </c>
      <c r="O6">
        <v>131</v>
      </c>
      <c r="P6">
        <v>137</v>
      </c>
      <c r="Q6">
        <v>206</v>
      </c>
      <c r="R6">
        <v>95</v>
      </c>
      <c r="S6">
        <v>88</v>
      </c>
    </row>
    <row r="7" spans="2:24">
      <c r="B7">
        <v>96</v>
      </c>
      <c r="C7">
        <v>193</v>
      </c>
      <c r="D7">
        <v>97</v>
      </c>
      <c r="E7">
        <v>112</v>
      </c>
      <c r="F7" s="4">
        <v>143</v>
      </c>
      <c r="G7" s="4">
        <v>181</v>
      </c>
      <c r="H7" s="4">
        <v>74</v>
      </c>
      <c r="I7" s="4">
        <v>124</v>
      </c>
      <c r="J7">
        <v>112</v>
      </c>
      <c r="K7">
        <v>77</v>
      </c>
      <c r="L7">
        <v>116</v>
      </c>
      <c r="M7">
        <v>124</v>
      </c>
      <c r="N7">
        <v>106</v>
      </c>
      <c r="O7">
        <v>87</v>
      </c>
      <c r="P7">
        <v>126</v>
      </c>
      <c r="Q7">
        <v>161</v>
      </c>
      <c r="R7">
        <v>70</v>
      </c>
      <c r="S7">
        <v>86</v>
      </c>
    </row>
    <row r="8" spans="2:24">
      <c r="B8">
        <v>67</v>
      </c>
      <c r="C8">
        <v>159</v>
      </c>
      <c r="D8">
        <v>94</v>
      </c>
      <c r="E8">
        <v>88</v>
      </c>
      <c r="F8" s="4">
        <v>167</v>
      </c>
      <c r="G8" s="4">
        <v>174</v>
      </c>
      <c r="H8" s="4">
        <v>61</v>
      </c>
      <c r="I8" s="4">
        <v>129</v>
      </c>
      <c r="J8">
        <v>110</v>
      </c>
      <c r="K8">
        <v>88</v>
      </c>
      <c r="L8">
        <v>98</v>
      </c>
      <c r="M8">
        <v>124</v>
      </c>
      <c r="N8">
        <v>143</v>
      </c>
      <c r="O8">
        <v>100</v>
      </c>
      <c r="P8">
        <v>140</v>
      </c>
      <c r="Q8">
        <v>167</v>
      </c>
      <c r="R8">
        <v>69</v>
      </c>
      <c r="S8">
        <v>108</v>
      </c>
    </row>
    <row r="9" spans="2:24">
      <c r="B9">
        <v>107</v>
      </c>
      <c r="C9">
        <v>184</v>
      </c>
      <c r="D9">
        <v>110</v>
      </c>
      <c r="E9">
        <v>69</v>
      </c>
      <c r="F9" s="4">
        <v>194</v>
      </c>
      <c r="G9" s="4">
        <v>185</v>
      </c>
      <c r="H9" s="4">
        <v>77</v>
      </c>
      <c r="I9" s="4">
        <v>119</v>
      </c>
      <c r="J9">
        <v>83</v>
      </c>
      <c r="K9">
        <v>76</v>
      </c>
      <c r="L9">
        <v>126</v>
      </c>
      <c r="N9">
        <v>157</v>
      </c>
      <c r="O9">
        <v>66</v>
      </c>
      <c r="P9">
        <v>105</v>
      </c>
      <c r="Q9">
        <v>151</v>
      </c>
      <c r="R9">
        <v>85</v>
      </c>
      <c r="S9">
        <v>100</v>
      </c>
    </row>
    <row r="10" spans="2:24">
      <c r="B10">
        <v>79</v>
      </c>
      <c r="C10">
        <v>160</v>
      </c>
      <c r="D10">
        <v>86</v>
      </c>
      <c r="E10">
        <v>128</v>
      </c>
      <c r="F10" s="4">
        <v>90</v>
      </c>
      <c r="G10" s="4">
        <v>131</v>
      </c>
      <c r="H10" s="4">
        <v>69</v>
      </c>
      <c r="I10" s="4">
        <v>134</v>
      </c>
      <c r="J10">
        <v>150</v>
      </c>
      <c r="K10">
        <v>96</v>
      </c>
      <c r="L10">
        <v>110</v>
      </c>
      <c r="N10">
        <v>154</v>
      </c>
      <c r="O10">
        <v>97</v>
      </c>
      <c r="P10">
        <v>109</v>
      </c>
      <c r="Q10">
        <v>142</v>
      </c>
      <c r="R10">
        <v>59</v>
      </c>
      <c r="S10">
        <v>91</v>
      </c>
    </row>
    <row r="11" spans="2:24">
      <c r="B11">
        <v>85</v>
      </c>
      <c r="C11">
        <v>163</v>
      </c>
      <c r="D11">
        <v>85</v>
      </c>
      <c r="E11">
        <v>87</v>
      </c>
      <c r="F11" s="4">
        <v>112</v>
      </c>
      <c r="G11" s="4">
        <v>165</v>
      </c>
      <c r="H11" s="4">
        <v>73</v>
      </c>
      <c r="I11" s="4">
        <v>134</v>
      </c>
      <c r="J11">
        <v>102</v>
      </c>
      <c r="K11">
        <v>82</v>
      </c>
      <c r="L11">
        <v>110</v>
      </c>
      <c r="N11">
        <v>141</v>
      </c>
      <c r="O11">
        <v>107</v>
      </c>
      <c r="P11">
        <v>99</v>
      </c>
      <c r="Q11">
        <v>168</v>
      </c>
      <c r="R11">
        <v>90</v>
      </c>
      <c r="S11">
        <v>111</v>
      </c>
    </row>
    <row r="12" spans="2:24">
      <c r="B12">
        <v>87</v>
      </c>
      <c r="C12">
        <v>152</v>
      </c>
      <c r="D12">
        <v>87</v>
      </c>
      <c r="E12">
        <v>97</v>
      </c>
      <c r="F12" s="4">
        <v>117</v>
      </c>
      <c r="G12" s="4">
        <v>160</v>
      </c>
      <c r="H12" s="4">
        <v>81</v>
      </c>
      <c r="I12" s="4">
        <v>110</v>
      </c>
      <c r="J12">
        <v>122</v>
      </c>
      <c r="K12">
        <v>71</v>
      </c>
      <c r="L12">
        <v>108</v>
      </c>
      <c r="N12">
        <v>142</v>
      </c>
      <c r="O12">
        <v>130</v>
      </c>
      <c r="P12">
        <v>130</v>
      </c>
      <c r="Q12">
        <v>167</v>
      </c>
      <c r="R12">
        <v>86</v>
      </c>
      <c r="S12">
        <v>87</v>
      </c>
    </row>
    <row r="13" spans="2:24">
      <c r="B13">
        <v>97</v>
      </c>
      <c r="C13">
        <v>178</v>
      </c>
      <c r="E13">
        <v>113</v>
      </c>
      <c r="F13" s="4">
        <v>128</v>
      </c>
      <c r="G13" s="4">
        <v>185</v>
      </c>
      <c r="H13" s="4">
        <v>92</v>
      </c>
      <c r="I13" s="4">
        <v>129</v>
      </c>
      <c r="J13">
        <v>112</v>
      </c>
      <c r="K13">
        <v>75</v>
      </c>
      <c r="L13">
        <v>95</v>
      </c>
      <c r="N13">
        <v>157</v>
      </c>
      <c r="O13">
        <v>110</v>
      </c>
      <c r="P13">
        <v>136</v>
      </c>
      <c r="Q13">
        <v>146</v>
      </c>
      <c r="R13">
        <v>80</v>
      </c>
      <c r="S13">
        <v>75</v>
      </c>
    </row>
    <row r="14" spans="2:24">
      <c r="B14">
        <v>101</v>
      </c>
      <c r="C14">
        <v>157</v>
      </c>
      <c r="E14">
        <v>129</v>
      </c>
      <c r="F14" s="4">
        <v>114</v>
      </c>
      <c r="G14" s="4">
        <v>174</v>
      </c>
      <c r="H14" s="4">
        <v>100</v>
      </c>
      <c r="I14" s="4">
        <v>127</v>
      </c>
      <c r="K14">
        <v>78</v>
      </c>
      <c r="L14">
        <v>96</v>
      </c>
      <c r="O14">
        <v>104</v>
      </c>
      <c r="P14">
        <v>122</v>
      </c>
      <c r="R14">
        <v>65</v>
      </c>
      <c r="S14">
        <v>116</v>
      </c>
    </row>
    <row r="15" spans="2:24">
      <c r="B15">
        <v>120</v>
      </c>
      <c r="C15">
        <v>219</v>
      </c>
      <c r="E15">
        <v>120</v>
      </c>
      <c r="F15" s="4">
        <v>151</v>
      </c>
      <c r="G15" s="4">
        <v>150</v>
      </c>
      <c r="H15" s="4">
        <v>57</v>
      </c>
      <c r="I15" s="4">
        <v>109</v>
      </c>
      <c r="K15">
        <v>53</v>
      </c>
      <c r="L15">
        <v>106</v>
      </c>
      <c r="O15">
        <v>114</v>
      </c>
      <c r="P15">
        <v>91</v>
      </c>
      <c r="R15">
        <v>55</v>
      </c>
      <c r="S15">
        <v>89</v>
      </c>
    </row>
    <row r="16" spans="2:24">
      <c r="B16">
        <v>85</v>
      </c>
      <c r="C16">
        <v>170</v>
      </c>
      <c r="E16">
        <v>100</v>
      </c>
      <c r="F16" s="4">
        <v>158</v>
      </c>
      <c r="G16" s="4">
        <v>163</v>
      </c>
      <c r="H16" s="4">
        <v>66</v>
      </c>
      <c r="I16" s="4">
        <v>124</v>
      </c>
      <c r="L16">
        <v>100</v>
      </c>
      <c r="O16">
        <v>131</v>
      </c>
      <c r="S16">
        <v>126</v>
      </c>
    </row>
    <row r="17" spans="1:23">
      <c r="C17">
        <v>138</v>
      </c>
      <c r="E17">
        <v>116</v>
      </c>
      <c r="F17" s="4">
        <v>161</v>
      </c>
      <c r="G17" s="4">
        <v>172</v>
      </c>
      <c r="H17" s="4">
        <v>87</v>
      </c>
      <c r="I17" s="4">
        <v>121</v>
      </c>
      <c r="L17">
        <v>116</v>
      </c>
      <c r="O17">
        <v>120</v>
      </c>
      <c r="S17">
        <v>93</v>
      </c>
    </row>
    <row r="18" spans="1:23">
      <c r="C18">
        <v>207</v>
      </c>
      <c r="F18" s="4">
        <v>97</v>
      </c>
      <c r="G18" s="4">
        <v>131</v>
      </c>
      <c r="H18" s="4">
        <v>74</v>
      </c>
      <c r="I18" s="4"/>
      <c r="L18">
        <v>118</v>
      </c>
      <c r="O18">
        <v>126</v>
      </c>
      <c r="S18">
        <v>55</v>
      </c>
    </row>
    <row r="19" spans="1:23">
      <c r="L19">
        <v>76</v>
      </c>
      <c r="O19">
        <v>96</v>
      </c>
      <c r="S19">
        <v>99</v>
      </c>
    </row>
    <row r="20" spans="1:23">
      <c r="O20">
        <v>94</v>
      </c>
      <c r="S20">
        <v>85</v>
      </c>
    </row>
    <row r="21" spans="1:23">
      <c r="O21">
        <v>116</v>
      </c>
      <c r="S21">
        <v>95</v>
      </c>
    </row>
    <row r="22" spans="1:23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>
        <v>92</v>
      </c>
      <c r="P22" s="5"/>
      <c r="Q22" s="5"/>
      <c r="R22" s="5"/>
      <c r="S22">
        <v>114</v>
      </c>
      <c r="T22" s="6"/>
      <c r="U22" s="6"/>
      <c r="V22" s="6"/>
    </row>
    <row r="23" spans="1:23">
      <c r="O23">
        <v>117</v>
      </c>
    </row>
    <row r="24" spans="1:23">
      <c r="O24">
        <v>103</v>
      </c>
    </row>
    <row r="25" spans="1:23">
      <c r="A25" s="3" t="s">
        <v>9</v>
      </c>
      <c r="B25">
        <f t="shared" ref="B25:S25" si="0">COUNT(B4:B24)</f>
        <v>13</v>
      </c>
      <c r="C25">
        <f t="shared" si="0"/>
        <v>15</v>
      </c>
      <c r="D25">
        <f t="shared" si="0"/>
        <v>9</v>
      </c>
      <c r="E25">
        <f t="shared" si="0"/>
        <v>14</v>
      </c>
      <c r="F25">
        <f t="shared" si="0"/>
        <v>15</v>
      </c>
      <c r="G25">
        <f t="shared" si="0"/>
        <v>15</v>
      </c>
      <c r="H25">
        <f t="shared" si="0"/>
        <v>15</v>
      </c>
      <c r="I25">
        <f t="shared" si="0"/>
        <v>14</v>
      </c>
      <c r="J25">
        <f t="shared" si="0"/>
        <v>10</v>
      </c>
      <c r="K25">
        <f t="shared" si="0"/>
        <v>12</v>
      </c>
      <c r="L25">
        <f t="shared" si="0"/>
        <v>16</v>
      </c>
      <c r="M25">
        <f t="shared" si="0"/>
        <v>5</v>
      </c>
      <c r="N25">
        <f t="shared" si="0"/>
        <v>10</v>
      </c>
      <c r="O25">
        <f t="shared" si="0"/>
        <v>21</v>
      </c>
      <c r="P25">
        <f t="shared" si="0"/>
        <v>12</v>
      </c>
      <c r="Q25">
        <f t="shared" si="0"/>
        <v>10</v>
      </c>
      <c r="R25">
        <f t="shared" si="0"/>
        <v>12</v>
      </c>
      <c r="S25">
        <f t="shared" si="0"/>
        <v>19</v>
      </c>
      <c r="T25" s="10">
        <f>B25+F25+J25+M25+P25</f>
        <v>55</v>
      </c>
      <c r="U25" s="10">
        <f>C25+G25+N25+Q25</f>
        <v>50</v>
      </c>
      <c r="V25" s="10">
        <f>D25+H25+K25+R25</f>
        <v>48</v>
      </c>
      <c r="W25" s="10">
        <f>E25+I25+L25+O25+S25</f>
        <v>84</v>
      </c>
    </row>
    <row r="26" spans="1:23">
      <c r="A26" s="3" t="s">
        <v>10</v>
      </c>
      <c r="B26" s="5">
        <f t="shared" ref="B26:S26" si="1">AVERAGE(B4:B24)</f>
        <v>91.384615384615387</v>
      </c>
      <c r="C26" s="5">
        <f t="shared" si="1"/>
        <v>167.06666666666666</v>
      </c>
      <c r="D26" s="5">
        <f t="shared" si="1"/>
        <v>90.888888888888886</v>
      </c>
      <c r="E26" s="5">
        <f t="shared" si="1"/>
        <v>104.78571428571429</v>
      </c>
      <c r="F26" s="5">
        <f t="shared" si="1"/>
        <v>133.66666666666666</v>
      </c>
      <c r="G26" s="5">
        <f t="shared" si="1"/>
        <v>159.13333333333333</v>
      </c>
      <c r="H26" s="5">
        <f t="shared" si="1"/>
        <v>75.466666666666669</v>
      </c>
      <c r="I26" s="5">
        <f t="shared" si="1"/>
        <v>124.42857142857143</v>
      </c>
      <c r="J26" s="5">
        <f t="shared" si="1"/>
        <v>113.8</v>
      </c>
      <c r="K26" s="5">
        <f t="shared" si="1"/>
        <v>76</v>
      </c>
      <c r="L26" s="5">
        <f t="shared" si="1"/>
        <v>109.75</v>
      </c>
      <c r="M26" s="5">
        <f t="shared" si="1"/>
        <v>118.8</v>
      </c>
      <c r="N26" s="5">
        <f t="shared" si="1"/>
        <v>138.4</v>
      </c>
      <c r="O26" s="5">
        <f t="shared" si="1"/>
        <v>110.38095238095238</v>
      </c>
      <c r="P26" s="5">
        <f t="shared" si="1"/>
        <v>120.08333333333333</v>
      </c>
      <c r="Q26" s="5">
        <f t="shared" si="1"/>
        <v>167.2</v>
      </c>
      <c r="R26" s="5">
        <f t="shared" si="1"/>
        <v>77.333333333333329</v>
      </c>
      <c r="S26" s="5">
        <f t="shared" si="1"/>
        <v>96.15789473684211</v>
      </c>
      <c r="T26" s="8">
        <f>(B26+F26+J26+M26+P26)/5</f>
        <v>115.54692307692308</v>
      </c>
      <c r="U26" s="9">
        <f>(C26+G26+N26+Q26)/4</f>
        <v>157.94999999999999</v>
      </c>
      <c r="V26" s="8">
        <f>(D26+H26+K26+R26)/4</f>
        <v>79.922222222222217</v>
      </c>
      <c r="W26" s="8">
        <f>(E26+I26+L26+O26+S26)/5</f>
        <v>109.10062656641603</v>
      </c>
    </row>
    <row r="28" spans="1:23" ht="30">
      <c r="B28" s="7" t="s">
        <v>5</v>
      </c>
      <c r="C28" s="7" t="s">
        <v>6</v>
      </c>
      <c r="D28" s="7" t="s">
        <v>7</v>
      </c>
      <c r="E28" s="7" t="s">
        <v>19</v>
      </c>
      <c r="F28" s="7" t="s">
        <v>8</v>
      </c>
    </row>
    <row r="29" spans="1:23">
      <c r="A29" s="3" t="s">
        <v>4</v>
      </c>
      <c r="B29" s="11">
        <f>(U26-T26)/T26</f>
        <v>0.36697711885281359</v>
      </c>
      <c r="C29" s="11">
        <f>(V26-T26)/T26</f>
        <v>-0.30831371278475689</v>
      </c>
      <c r="D29" s="11">
        <f>(W26-T26)/T26</f>
        <v>-5.5789425965203414E-2</v>
      </c>
      <c r="E29" s="17">
        <f>(U26-W26)/W26</f>
        <v>0.44774603933045654</v>
      </c>
      <c r="F29" s="11">
        <f>(V26-W26)/W26</f>
        <v>-0.26744488333832972</v>
      </c>
    </row>
    <row r="30" spans="1:23">
      <c r="A30" s="3" t="s">
        <v>17</v>
      </c>
      <c r="B30" s="12">
        <v>4.6164000000000001E-11</v>
      </c>
      <c r="C30" s="12">
        <v>2.8798000000000001E-14</v>
      </c>
      <c r="D30" s="13">
        <v>6.0638999999999998E-2</v>
      </c>
      <c r="E30" s="12">
        <v>3.9151999999999998E-13</v>
      </c>
      <c r="F30" s="12">
        <v>1.0914E-11</v>
      </c>
    </row>
  </sheetData>
  <mergeCells count="7">
    <mergeCell ref="B1:W1"/>
    <mergeCell ref="T2:W2"/>
    <mergeCell ref="B2:E2"/>
    <mergeCell ref="F2:I2"/>
    <mergeCell ref="J2:L2"/>
    <mergeCell ref="M2:O2"/>
    <mergeCell ref="P2:S2"/>
  </mergeCells>
  <phoneticPr fontId="8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Freiburg - BIOSS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Lecaudey</dc:creator>
  <cp:lastModifiedBy>Virginie Lecaudey</cp:lastModifiedBy>
  <dcterms:created xsi:type="dcterms:W3CDTF">2015-08-12T11:27:10Z</dcterms:created>
  <dcterms:modified xsi:type="dcterms:W3CDTF">2015-08-14T17:43:57Z</dcterms:modified>
</cp:coreProperties>
</file>