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24"/>
  <workbookPr showInkAnnotation="0" autoCompressPictures="0"/>
  <bookViews>
    <workbookView xWindow="30440" yWindow="5680" windowWidth="45080" windowHeight="2558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3" i="1" l="1"/>
  <c r="J20" i="1"/>
  <c r="AA20" i="1"/>
  <c r="E23" i="1"/>
  <c r="L20" i="1"/>
  <c r="T20" i="1"/>
  <c r="AC20" i="1"/>
  <c r="B20" i="1"/>
  <c r="F20" i="1"/>
  <c r="N20" i="1"/>
  <c r="W20" i="1"/>
  <c r="G23" i="1"/>
  <c r="M20" i="1"/>
  <c r="U20" i="1"/>
  <c r="AD20" i="1"/>
  <c r="H23" i="1"/>
  <c r="K20" i="1"/>
  <c r="S20" i="1"/>
  <c r="AB20" i="1"/>
  <c r="L23" i="1"/>
  <c r="R20" i="1"/>
  <c r="K23" i="1"/>
  <c r="E20" i="1"/>
  <c r="I20" i="1"/>
  <c r="Q20" i="1"/>
  <c r="Z20" i="1"/>
  <c r="D20" i="1"/>
  <c r="H20" i="1"/>
  <c r="P20" i="1"/>
  <c r="Y20" i="1"/>
  <c r="J23" i="1"/>
  <c r="C20" i="1"/>
  <c r="G20" i="1"/>
  <c r="O20" i="1"/>
  <c r="X20" i="1"/>
  <c r="I23" i="1"/>
  <c r="D23" i="1"/>
  <c r="C23" i="1"/>
  <c r="B23" i="1"/>
  <c r="AD21" i="1"/>
  <c r="AC21" i="1"/>
  <c r="AB21" i="1"/>
  <c r="AA21" i="1"/>
  <c r="Z21" i="1"/>
  <c r="Y21" i="1"/>
  <c r="X21" i="1"/>
  <c r="W21" i="1"/>
</calcChain>
</file>

<file path=xl/sharedStrings.xml><?xml version="1.0" encoding="utf-8"?>
<sst xmlns="http://schemas.openxmlformats.org/spreadsheetml/2006/main" count="61" uniqueCount="40">
  <si>
    <t>Amotl2a_Yap1dMU_Lef1MO 30hpf</t>
    <phoneticPr fontId="0" type="noConversion"/>
  </si>
  <si>
    <t>Average</t>
    <phoneticPr fontId="0" type="noConversion"/>
  </si>
  <si>
    <t>n</t>
    <phoneticPr fontId="0" type="noConversion"/>
  </si>
  <si>
    <t>CELL COUNTS</t>
  </si>
  <si>
    <t>Genotype</t>
  </si>
  <si>
    <t>Control</t>
  </si>
  <si>
    <t>Control + Lef1Mo</t>
  </si>
  <si>
    <t>MZamotl2a-/-</t>
  </si>
  <si>
    <t>MZamotl2a-/- + Lef1Mo</t>
  </si>
  <si>
    <t>Experiment n°1</t>
  </si>
  <si>
    <t>Experiment n°2</t>
  </si>
  <si>
    <t>experiment n°3</t>
  </si>
  <si>
    <t>MZamotl2a;MZyap1 mutants</t>
  </si>
  <si>
    <t>MZamotl2a;MZyap1 mutants + Lef1Mo</t>
  </si>
  <si>
    <t>MZyap1-/-</t>
  </si>
  <si>
    <t>MZyap1-/-  + Lef1Mo</t>
  </si>
  <si>
    <t>Total 3 experiments</t>
  </si>
  <si>
    <t>Differences</t>
  </si>
  <si>
    <t>P values</t>
  </si>
  <si>
    <t>Lef1Mo vs. control</t>
  </si>
  <si>
    <t>MZamotl2a-/-  vs. Control</t>
  </si>
  <si>
    <t>MZamotl2a-/- + Lef1Mo  vs. Control</t>
  </si>
  <si>
    <t>MZamotl2a;MZyap1 vs. Control</t>
  </si>
  <si>
    <t>MZamotl2a;MZyap1 mutants + Lef1Mo  vs. Control</t>
  </si>
  <si>
    <t>MZyap1-/-  vs. Control</t>
  </si>
  <si>
    <t>MZyap1-/-  + Lef1Mo  vs. Control</t>
  </si>
  <si>
    <t>MZamotl2a-/- + Lef1Mo vs lef1 Mo</t>
  </si>
  <si>
    <t>MZamotl2a-/- + Lef1Mo vs MZ amotl2a-/-</t>
  </si>
  <si>
    <t>MZamotl2a;MZyap1 mutants + Lef1Mo vs MZ amotl2a-/-;yap1-/-</t>
  </si>
  <si>
    <t>MZamotl2a;MZyap1 mutants + Lef1Mo vs MZyap1-/-</t>
    <phoneticPr fontId="6" type="noConversion"/>
  </si>
  <si>
    <t>*134</t>
  </si>
  <si>
    <t>*113</t>
  </si>
  <si>
    <t>*42</t>
  </si>
  <si>
    <t>*222</t>
  </si>
  <si>
    <t>*212</t>
  </si>
  <si>
    <t>*161</t>
  </si>
  <si>
    <t>*156</t>
  </si>
  <si>
    <t>*166</t>
  </si>
  <si>
    <t>*59</t>
  </si>
  <si>
    <t>*151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</si>
</sst>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indexed="8"/>
      <name val="Calibri"/>
      <family val="2"/>
    </font>
    <font>
      <b/>
      <sz val="12"/>
      <color rgb="FFFF0000"/>
      <name val="Calibri"/>
      <scheme val="minor"/>
    </font>
    <font>
      <sz val="8"/>
      <name val="Verdana"/>
    </font>
    <font>
      <sz val="12"/>
      <color indexed="8"/>
      <name val="Calibri"/>
      <family val="2"/>
    </font>
    <font>
      <sz val="12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7" fillId="0" borderId="0" xfId="0" applyFont="1"/>
    <xf numFmtId="2" fontId="0" fillId="0" borderId="0" xfId="0" applyNumberFormat="1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4" fillId="0" borderId="0" xfId="0" applyFont="1"/>
    <xf numFmtId="2" fontId="1" fillId="0" borderId="0" xfId="0" applyNumberFormat="1" applyFont="1"/>
    <xf numFmtId="9" fontId="5" fillId="0" borderId="0" xfId="0" applyNumberFormat="1" applyFont="1"/>
    <xf numFmtId="10" fontId="5" fillId="0" borderId="0" xfId="0" applyNumberFormat="1" applyFont="1"/>
    <xf numFmtId="0" fontId="5" fillId="0" borderId="0" xfId="0" applyFont="1"/>
    <xf numFmtId="9" fontId="8" fillId="0" borderId="0" xfId="0" applyNumberFormat="1" applyFont="1"/>
    <xf numFmtId="9" fontId="8" fillId="0" borderId="0" xfId="0" applyNumberFormat="1" applyFont="1"/>
    <xf numFmtId="164" fontId="8" fillId="0" borderId="0" xfId="0" applyNumberFormat="1" applyFont="1"/>
    <xf numFmtId="11" fontId="8" fillId="0" borderId="0" xfId="0" applyNumberFormat="1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5"/>
  <sheetViews>
    <sheetView tabSelected="1" workbookViewId="0">
      <selection activeCell="H31" sqref="H31"/>
    </sheetView>
  </sheetViews>
  <sheetFormatPr baseColWidth="10" defaultRowHeight="15" x14ac:dyDescent="0"/>
  <cols>
    <col min="4" max="4" width="12.1640625" customWidth="1"/>
    <col min="5" max="5" width="12" customWidth="1"/>
    <col min="6" max="6" width="11.5" customWidth="1"/>
  </cols>
  <sheetData>
    <row r="1" spans="1:30">
      <c r="A1" s="4" t="s">
        <v>3</v>
      </c>
      <c r="B1" s="15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30">
      <c r="B2" s="15" t="s">
        <v>9</v>
      </c>
      <c r="C2" s="15"/>
      <c r="D2" s="15"/>
      <c r="E2" s="15"/>
      <c r="F2" s="15" t="s">
        <v>10</v>
      </c>
      <c r="G2" s="15"/>
      <c r="H2" s="15"/>
      <c r="I2" s="15"/>
      <c r="J2" s="15"/>
      <c r="K2" s="15"/>
      <c r="L2" s="15"/>
      <c r="M2" s="15"/>
      <c r="N2" s="15" t="s">
        <v>11</v>
      </c>
      <c r="O2" s="15"/>
      <c r="P2" s="15"/>
      <c r="Q2" s="15"/>
      <c r="R2" s="15"/>
      <c r="S2" s="15"/>
      <c r="T2" s="15"/>
      <c r="U2" s="15"/>
      <c r="W2" s="16" t="s">
        <v>16</v>
      </c>
      <c r="X2" s="16"/>
      <c r="Y2" s="16"/>
      <c r="Z2" s="16"/>
      <c r="AA2" s="16"/>
      <c r="AB2" s="16"/>
      <c r="AC2" s="16"/>
      <c r="AD2" s="16"/>
    </row>
    <row r="3" spans="1:30" s="3" customFormat="1" ht="60">
      <c r="A3" s="3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12</v>
      </c>
      <c r="K3" s="3" t="s">
        <v>13</v>
      </c>
      <c r="L3" s="3" t="s">
        <v>14</v>
      </c>
      <c r="M3" s="3" t="s">
        <v>15</v>
      </c>
      <c r="N3" s="3" t="s">
        <v>5</v>
      </c>
      <c r="O3" s="3" t="s">
        <v>6</v>
      </c>
      <c r="P3" s="3" t="s">
        <v>7</v>
      </c>
      <c r="Q3" s="3" t="s">
        <v>8</v>
      </c>
      <c r="R3" s="3" t="s">
        <v>12</v>
      </c>
      <c r="S3" s="3" t="s">
        <v>13</v>
      </c>
      <c r="T3" s="3" t="s">
        <v>14</v>
      </c>
      <c r="U3" s="3" t="s">
        <v>15</v>
      </c>
    </row>
    <row r="4" spans="1:30">
      <c r="B4" s="17">
        <v>111</v>
      </c>
      <c r="C4" s="17">
        <v>141</v>
      </c>
      <c r="D4" s="17">
        <v>139</v>
      </c>
      <c r="E4" s="17">
        <v>94</v>
      </c>
      <c r="F4" s="17">
        <v>101</v>
      </c>
      <c r="G4" s="17">
        <v>130</v>
      </c>
      <c r="H4" s="17">
        <v>142</v>
      </c>
      <c r="I4" s="17">
        <v>137</v>
      </c>
      <c r="J4" s="17">
        <v>125</v>
      </c>
      <c r="K4" s="17" t="s">
        <v>30</v>
      </c>
      <c r="L4" s="17">
        <v>106</v>
      </c>
      <c r="M4" s="17">
        <v>90</v>
      </c>
      <c r="N4" s="17">
        <v>87</v>
      </c>
      <c r="O4" s="17">
        <v>127</v>
      </c>
      <c r="P4" s="17">
        <v>189</v>
      </c>
      <c r="Q4" s="17">
        <v>93</v>
      </c>
      <c r="R4" s="17">
        <v>105</v>
      </c>
      <c r="S4" s="17">
        <v>86</v>
      </c>
      <c r="T4" s="17">
        <v>70</v>
      </c>
      <c r="U4" s="17">
        <v>66</v>
      </c>
    </row>
    <row r="5" spans="1:30">
      <c r="B5" s="17">
        <v>103</v>
      </c>
      <c r="C5" s="17">
        <v>139</v>
      </c>
      <c r="D5" s="17">
        <v>151</v>
      </c>
      <c r="E5" s="17">
        <v>122</v>
      </c>
      <c r="F5" s="17">
        <v>135</v>
      </c>
      <c r="G5" s="17">
        <v>124</v>
      </c>
      <c r="H5" s="17">
        <v>132</v>
      </c>
      <c r="I5" s="17" t="s">
        <v>36</v>
      </c>
      <c r="J5" s="17" t="s">
        <v>39</v>
      </c>
      <c r="K5" s="17">
        <v>79</v>
      </c>
      <c r="L5" s="17">
        <v>99</v>
      </c>
      <c r="M5" s="17">
        <v>90</v>
      </c>
      <c r="N5" s="17">
        <v>125</v>
      </c>
      <c r="O5" s="17">
        <v>89</v>
      </c>
      <c r="P5" s="17">
        <v>167</v>
      </c>
      <c r="Q5" s="17">
        <v>103</v>
      </c>
      <c r="R5" s="17">
        <v>125</v>
      </c>
      <c r="S5" s="17">
        <v>85</v>
      </c>
      <c r="T5" s="17">
        <v>79</v>
      </c>
      <c r="U5" s="17">
        <v>93</v>
      </c>
    </row>
    <row r="6" spans="1:30">
      <c r="B6" s="17">
        <v>112</v>
      </c>
      <c r="C6" s="17">
        <v>126</v>
      </c>
      <c r="D6" s="17" t="s">
        <v>33</v>
      </c>
      <c r="E6" s="17">
        <v>118</v>
      </c>
      <c r="F6" s="17">
        <v>94</v>
      </c>
      <c r="G6" s="17">
        <v>101</v>
      </c>
      <c r="H6" s="17">
        <v>150</v>
      </c>
      <c r="I6" s="17">
        <v>122</v>
      </c>
      <c r="J6" s="17">
        <v>103</v>
      </c>
      <c r="K6" s="17" t="s">
        <v>31</v>
      </c>
      <c r="L6" s="17">
        <v>59</v>
      </c>
      <c r="M6" s="17">
        <v>95</v>
      </c>
      <c r="N6" s="17">
        <v>105</v>
      </c>
      <c r="O6" s="17">
        <v>93</v>
      </c>
      <c r="P6" s="17">
        <v>145</v>
      </c>
      <c r="Q6" s="17" t="s">
        <v>37</v>
      </c>
      <c r="R6" s="17">
        <v>119</v>
      </c>
      <c r="S6" s="17">
        <v>65</v>
      </c>
      <c r="T6" s="17">
        <v>71</v>
      </c>
      <c r="U6" s="17">
        <v>61</v>
      </c>
    </row>
    <row r="7" spans="1:30">
      <c r="B7" s="17">
        <v>157</v>
      </c>
      <c r="C7" s="17">
        <v>105</v>
      </c>
      <c r="D7" s="17">
        <v>176</v>
      </c>
      <c r="E7" s="17">
        <v>124</v>
      </c>
      <c r="F7" s="17">
        <v>118</v>
      </c>
      <c r="G7" s="17">
        <v>136</v>
      </c>
      <c r="H7" s="17">
        <v>112</v>
      </c>
      <c r="I7" s="17">
        <v>132</v>
      </c>
      <c r="J7" s="17">
        <v>109</v>
      </c>
      <c r="K7" s="17">
        <v>77</v>
      </c>
      <c r="L7" s="17">
        <v>100</v>
      </c>
      <c r="M7" s="17">
        <v>73</v>
      </c>
      <c r="N7" s="17">
        <v>77</v>
      </c>
      <c r="O7" s="17">
        <v>71</v>
      </c>
      <c r="P7" s="17">
        <v>150</v>
      </c>
      <c r="Q7" s="17">
        <v>118</v>
      </c>
      <c r="R7" s="17">
        <v>115</v>
      </c>
      <c r="S7" s="17">
        <v>93</v>
      </c>
      <c r="T7" s="17">
        <v>78</v>
      </c>
      <c r="U7" s="17">
        <v>58</v>
      </c>
    </row>
    <row r="8" spans="1:30">
      <c r="B8" s="17">
        <v>74</v>
      </c>
      <c r="C8" s="17">
        <v>108</v>
      </c>
      <c r="D8" s="17">
        <v>179</v>
      </c>
      <c r="E8" s="17">
        <v>121</v>
      </c>
      <c r="F8" s="17">
        <v>111</v>
      </c>
      <c r="G8" s="17">
        <v>157</v>
      </c>
      <c r="H8" s="17">
        <v>159</v>
      </c>
      <c r="I8" s="17">
        <v>125</v>
      </c>
      <c r="J8" s="17">
        <v>126</v>
      </c>
      <c r="K8" s="17"/>
      <c r="L8" s="17">
        <v>76</v>
      </c>
      <c r="M8" s="17">
        <v>81</v>
      </c>
      <c r="N8" s="17">
        <v>116</v>
      </c>
      <c r="O8" s="17">
        <v>96</v>
      </c>
      <c r="P8" s="17">
        <v>124</v>
      </c>
      <c r="Q8" s="17">
        <v>110</v>
      </c>
      <c r="R8" s="17">
        <v>113</v>
      </c>
      <c r="S8" s="17">
        <v>95</v>
      </c>
      <c r="T8" s="17">
        <v>65</v>
      </c>
      <c r="U8" s="17">
        <v>65</v>
      </c>
    </row>
    <row r="9" spans="1:30">
      <c r="B9" s="17">
        <v>88</v>
      </c>
      <c r="C9" s="17">
        <v>109</v>
      </c>
      <c r="D9" s="17">
        <v>148</v>
      </c>
      <c r="E9" s="17">
        <v>128</v>
      </c>
      <c r="F9" s="17">
        <v>110</v>
      </c>
      <c r="G9" s="17">
        <v>134</v>
      </c>
      <c r="H9" s="17">
        <v>194</v>
      </c>
      <c r="I9" s="17">
        <v>102</v>
      </c>
      <c r="J9" s="17">
        <v>110</v>
      </c>
      <c r="K9" s="17"/>
      <c r="L9" s="17">
        <v>87</v>
      </c>
      <c r="M9" s="17">
        <v>50</v>
      </c>
      <c r="N9" s="17">
        <v>142</v>
      </c>
      <c r="O9" s="17">
        <v>91</v>
      </c>
      <c r="P9" s="17">
        <v>141</v>
      </c>
      <c r="Q9" s="17">
        <v>118</v>
      </c>
      <c r="R9" s="17">
        <v>121</v>
      </c>
      <c r="S9" s="17">
        <v>100</v>
      </c>
      <c r="T9" s="17">
        <v>77</v>
      </c>
      <c r="U9" s="17">
        <v>87</v>
      </c>
    </row>
    <row r="10" spans="1:30">
      <c r="B10" s="17">
        <v>86</v>
      </c>
      <c r="C10" s="17">
        <v>111</v>
      </c>
      <c r="D10" s="17">
        <v>132</v>
      </c>
      <c r="E10" s="17">
        <v>116</v>
      </c>
      <c r="F10" s="17">
        <v>150</v>
      </c>
      <c r="G10" s="17">
        <v>163</v>
      </c>
      <c r="H10" s="17">
        <v>143</v>
      </c>
      <c r="I10" s="17">
        <v>99</v>
      </c>
      <c r="J10" s="17" t="s">
        <v>38</v>
      </c>
      <c r="K10" s="17"/>
      <c r="L10" s="17">
        <v>65</v>
      </c>
      <c r="M10" s="17">
        <v>59</v>
      </c>
      <c r="N10" s="17">
        <v>143</v>
      </c>
      <c r="O10" s="17">
        <v>88</v>
      </c>
      <c r="P10" s="17">
        <v>190</v>
      </c>
      <c r="Q10" s="17">
        <v>117</v>
      </c>
      <c r="R10" s="17">
        <v>119</v>
      </c>
      <c r="S10" s="17">
        <v>83</v>
      </c>
      <c r="T10" s="17">
        <v>67</v>
      </c>
      <c r="U10" s="17">
        <v>68</v>
      </c>
    </row>
    <row r="11" spans="1:30">
      <c r="B11" s="17">
        <v>116</v>
      </c>
      <c r="C11" s="17">
        <v>110</v>
      </c>
      <c r="D11" s="17">
        <v>116</v>
      </c>
      <c r="E11" s="17">
        <v>113</v>
      </c>
      <c r="F11" s="17">
        <v>112</v>
      </c>
      <c r="G11" s="17">
        <v>62</v>
      </c>
      <c r="H11" s="17">
        <v>114</v>
      </c>
      <c r="I11" s="17">
        <v>114</v>
      </c>
      <c r="J11" s="17"/>
      <c r="K11" s="17"/>
      <c r="L11" s="17">
        <v>71</v>
      </c>
      <c r="M11" s="17">
        <v>73</v>
      </c>
      <c r="N11" s="17">
        <v>115</v>
      </c>
      <c r="O11" s="17">
        <v>38</v>
      </c>
      <c r="P11" s="17"/>
      <c r="Q11" s="17">
        <v>128</v>
      </c>
      <c r="R11" s="17">
        <v>128</v>
      </c>
      <c r="S11" s="17">
        <v>92</v>
      </c>
      <c r="T11" s="17">
        <v>87</v>
      </c>
      <c r="U11" s="17">
        <v>50</v>
      </c>
    </row>
    <row r="12" spans="1:30">
      <c r="B12" s="17">
        <v>134</v>
      </c>
      <c r="C12" s="17">
        <v>95</v>
      </c>
      <c r="D12" s="17">
        <v>134</v>
      </c>
      <c r="E12" s="17">
        <v>90</v>
      </c>
      <c r="F12" s="17">
        <v>104</v>
      </c>
      <c r="G12" s="17">
        <v>100</v>
      </c>
      <c r="H12" s="17">
        <v>137</v>
      </c>
      <c r="I12" s="17">
        <v>107</v>
      </c>
      <c r="J12" s="17"/>
      <c r="K12" s="17"/>
      <c r="L12" s="17">
        <v>79</v>
      </c>
      <c r="M12" s="17">
        <v>99</v>
      </c>
      <c r="N12" s="17">
        <v>110</v>
      </c>
      <c r="O12" s="17">
        <v>87</v>
      </c>
      <c r="P12" s="17"/>
      <c r="Q12" s="17">
        <v>127</v>
      </c>
      <c r="R12" s="17"/>
      <c r="S12" s="17">
        <v>71</v>
      </c>
      <c r="T12" s="17">
        <v>98</v>
      </c>
      <c r="U12" s="17">
        <v>66</v>
      </c>
    </row>
    <row r="13" spans="1:30">
      <c r="B13" s="17">
        <v>90</v>
      </c>
      <c r="C13" s="17">
        <v>88</v>
      </c>
      <c r="D13" s="17">
        <v>143</v>
      </c>
      <c r="E13" s="17">
        <v>121</v>
      </c>
      <c r="F13" s="17">
        <v>105</v>
      </c>
      <c r="G13" s="17">
        <v>69</v>
      </c>
      <c r="H13" s="17">
        <v>151</v>
      </c>
      <c r="I13" s="17">
        <v>113</v>
      </c>
      <c r="J13" s="17"/>
      <c r="K13" s="17"/>
      <c r="L13" s="17">
        <v>79</v>
      </c>
      <c r="M13" s="17" t="s">
        <v>30</v>
      </c>
      <c r="N13" s="17">
        <v>92</v>
      </c>
      <c r="O13" s="17">
        <v>85</v>
      </c>
      <c r="P13" s="17"/>
      <c r="Q13" s="17">
        <v>97</v>
      </c>
      <c r="R13" s="17"/>
      <c r="S13" s="17">
        <v>95</v>
      </c>
      <c r="T13" s="17">
        <v>78</v>
      </c>
      <c r="U13" s="17">
        <v>67</v>
      </c>
    </row>
    <row r="14" spans="1:30">
      <c r="B14" s="17">
        <v>105</v>
      </c>
      <c r="C14" s="17">
        <v>109</v>
      </c>
      <c r="D14" s="17">
        <v>147</v>
      </c>
      <c r="E14" s="17">
        <v>115</v>
      </c>
      <c r="F14" s="17">
        <v>93</v>
      </c>
      <c r="G14" s="17" t="s">
        <v>32</v>
      </c>
      <c r="H14" s="17">
        <v>138</v>
      </c>
      <c r="I14" s="17">
        <v>89</v>
      </c>
      <c r="J14" s="17"/>
      <c r="K14" s="17"/>
      <c r="L14" s="17">
        <v>99</v>
      </c>
      <c r="M14" s="17">
        <v>89</v>
      </c>
      <c r="N14" s="17">
        <v>102</v>
      </c>
      <c r="O14" s="17">
        <v>93</v>
      </c>
      <c r="P14" s="17"/>
      <c r="Q14" s="17">
        <v>76</v>
      </c>
      <c r="R14" s="17"/>
      <c r="S14" s="17"/>
      <c r="T14" s="17">
        <v>61</v>
      </c>
      <c r="U14" s="17">
        <v>88</v>
      </c>
    </row>
    <row r="15" spans="1:30">
      <c r="B15" s="17">
        <v>107</v>
      </c>
      <c r="C15" s="17">
        <v>121</v>
      </c>
      <c r="D15" s="17">
        <v>148</v>
      </c>
      <c r="E15" s="17" t="s">
        <v>35</v>
      </c>
      <c r="F15" s="17">
        <v>80</v>
      </c>
      <c r="G15" s="17">
        <v>77</v>
      </c>
      <c r="H15" s="17">
        <v>138</v>
      </c>
      <c r="I15" s="17">
        <v>123</v>
      </c>
      <c r="J15" s="17"/>
      <c r="K15" s="17"/>
      <c r="L15" s="17">
        <v>83</v>
      </c>
      <c r="M15" s="17">
        <v>114</v>
      </c>
      <c r="N15" s="17">
        <v>138</v>
      </c>
      <c r="O15" s="17">
        <v>84</v>
      </c>
      <c r="P15" s="17"/>
      <c r="Q15" s="17">
        <v>87</v>
      </c>
      <c r="R15" s="17"/>
      <c r="S15" s="17"/>
      <c r="T15" s="17">
        <v>85</v>
      </c>
      <c r="U15" s="17">
        <v>69</v>
      </c>
    </row>
    <row r="16" spans="1:30">
      <c r="B16" s="17">
        <v>141</v>
      </c>
      <c r="C16" s="17">
        <v>102</v>
      </c>
      <c r="D16" s="17">
        <v>161</v>
      </c>
      <c r="E16" s="17">
        <v>128</v>
      </c>
      <c r="F16" s="17"/>
      <c r="G16" s="17">
        <v>70</v>
      </c>
      <c r="H16" s="17"/>
      <c r="I16" s="17"/>
      <c r="J16" s="17"/>
      <c r="K16" s="17"/>
      <c r="L16" s="17">
        <v>105</v>
      </c>
      <c r="M16" s="17">
        <v>111</v>
      </c>
      <c r="N16" s="17"/>
      <c r="O16" s="17"/>
      <c r="P16" s="17"/>
      <c r="Q16" s="17"/>
      <c r="R16" s="17"/>
      <c r="S16" s="17"/>
      <c r="T16" s="17">
        <v>75</v>
      </c>
      <c r="U16" s="17">
        <v>69</v>
      </c>
    </row>
    <row r="17" spans="1:30">
      <c r="B17" s="17">
        <v>148</v>
      </c>
      <c r="C17" s="17"/>
      <c r="D17" s="17" t="s">
        <v>34</v>
      </c>
      <c r="E17" s="17">
        <v>119</v>
      </c>
      <c r="F17" s="17"/>
      <c r="G17" s="17">
        <v>98</v>
      </c>
      <c r="H17" s="17"/>
      <c r="I17" s="17"/>
      <c r="J17" s="17"/>
      <c r="K17" s="17"/>
      <c r="L17" s="17">
        <v>81</v>
      </c>
      <c r="M17" s="17">
        <v>76</v>
      </c>
      <c r="N17" s="17"/>
      <c r="O17" s="17"/>
      <c r="P17" s="17"/>
      <c r="Q17" s="17"/>
      <c r="R17" s="17"/>
      <c r="S17" s="17"/>
      <c r="T17" s="17">
        <v>51</v>
      </c>
      <c r="U17" s="17">
        <v>86</v>
      </c>
    </row>
    <row r="18" spans="1:30">
      <c r="B18" s="17"/>
      <c r="C18" s="17"/>
      <c r="D18" s="17">
        <v>108</v>
      </c>
      <c r="E18" s="17"/>
      <c r="F18" s="17"/>
      <c r="G18" s="17"/>
      <c r="H18" s="17"/>
      <c r="I18" s="17"/>
      <c r="J18" s="17"/>
      <c r="K18" s="17"/>
      <c r="L18" s="17"/>
      <c r="M18" s="17">
        <v>80</v>
      </c>
      <c r="N18" s="17"/>
      <c r="O18" s="17"/>
      <c r="P18" s="17"/>
      <c r="Q18" s="17"/>
      <c r="R18" s="17"/>
      <c r="S18" s="17"/>
      <c r="T18" s="17"/>
      <c r="U18" s="17"/>
    </row>
    <row r="19" spans="1:30" ht="60">
      <c r="W19" s="5" t="s">
        <v>5</v>
      </c>
      <c r="X19" s="5" t="s">
        <v>6</v>
      </c>
      <c r="Y19" s="5" t="s">
        <v>7</v>
      </c>
      <c r="Z19" s="5" t="s">
        <v>8</v>
      </c>
      <c r="AA19" s="5" t="s">
        <v>12</v>
      </c>
      <c r="AB19" s="5" t="s">
        <v>13</v>
      </c>
      <c r="AC19" s="5" t="s">
        <v>14</v>
      </c>
      <c r="AD19" s="5" t="s">
        <v>15</v>
      </c>
    </row>
    <row r="20" spans="1:30" s="2" customFormat="1">
      <c r="A20" s="7" t="s">
        <v>1</v>
      </c>
      <c r="B20" s="2">
        <f>AVERAGE(B4:B17)</f>
        <v>112.28571428571429</v>
      </c>
      <c r="C20" s="2">
        <f>AVERAGE(C4:C17)</f>
        <v>112.61538461538461</v>
      </c>
      <c r="D20" s="2">
        <f>AVERAGE(D4:D18)</f>
        <v>144.76923076923077</v>
      </c>
      <c r="E20" s="2">
        <f>AVERAGE(E4:E17)</f>
        <v>116.07692307692308</v>
      </c>
      <c r="F20" s="2">
        <f>AVERAGE(F4:F17)</f>
        <v>109.41666666666667</v>
      </c>
      <c r="G20" s="2">
        <f>AVERAGE(G4:G17)</f>
        <v>109.30769230769231</v>
      </c>
      <c r="H20" s="2">
        <f>AVERAGE(H4:H17)</f>
        <v>142.5</v>
      </c>
      <c r="I20" s="2">
        <f>AVERAGE(I4:I17)</f>
        <v>114.81818181818181</v>
      </c>
      <c r="J20" s="2">
        <f>AVERAGE(J4:J10)</f>
        <v>114.6</v>
      </c>
      <c r="K20" s="2">
        <f>AVERAGE(K4:K17)</f>
        <v>78</v>
      </c>
      <c r="L20" s="2">
        <f>AVERAGE(L4:L17)</f>
        <v>84.928571428571431</v>
      </c>
      <c r="M20" s="2">
        <f>AVERAGE(M4:M18)</f>
        <v>84.285714285714292</v>
      </c>
      <c r="N20" s="2">
        <f t="shared" ref="N20:U20" si="0">AVERAGE(N4:N17)</f>
        <v>112.66666666666667</v>
      </c>
      <c r="O20" s="2">
        <f t="shared" si="0"/>
        <v>86.833333333333329</v>
      </c>
      <c r="P20" s="2">
        <f t="shared" si="0"/>
        <v>158</v>
      </c>
      <c r="Q20" s="2">
        <f t="shared" si="0"/>
        <v>106.72727272727273</v>
      </c>
      <c r="R20" s="2">
        <f t="shared" si="0"/>
        <v>118.125</v>
      </c>
      <c r="S20" s="2">
        <f t="shared" si="0"/>
        <v>86.5</v>
      </c>
      <c r="T20" s="2">
        <f t="shared" si="0"/>
        <v>74.428571428571431</v>
      </c>
      <c r="U20" s="2">
        <f t="shared" si="0"/>
        <v>70.928571428571431</v>
      </c>
      <c r="W20" s="7">
        <f>AVERAGE(B20+F20+N20)/3</f>
        <v>111.45634920634922</v>
      </c>
      <c r="X20" s="7">
        <f>AVERAGE(C20+G20+O20)/3</f>
        <v>102.91880341880341</v>
      </c>
      <c r="Y20" s="7">
        <f>AVERAGE(D20+H20+P20)/3</f>
        <v>148.42307692307693</v>
      </c>
      <c r="Z20" s="7">
        <f>AVERAGE(E20+I20+Q20)/3</f>
        <v>112.54079254079255</v>
      </c>
      <c r="AA20" s="7">
        <f>AVERAGE(J20+R20)/2</f>
        <v>116.3625</v>
      </c>
      <c r="AB20" s="7">
        <f>AVERAGE(K20+S20)/2</f>
        <v>82.25</v>
      </c>
      <c r="AC20" s="7">
        <f>AVERAGE(L20+T20)/2</f>
        <v>79.678571428571431</v>
      </c>
      <c r="AD20" s="7">
        <f>AVERAGE(M20+U20)/2</f>
        <v>77.607142857142861</v>
      </c>
    </row>
    <row r="21" spans="1:30">
      <c r="A21" s="4" t="s">
        <v>2</v>
      </c>
      <c r="B21">
        <v>14</v>
      </c>
      <c r="C21">
        <v>13</v>
      </c>
      <c r="D21">
        <v>15</v>
      </c>
      <c r="E21">
        <v>14</v>
      </c>
      <c r="F21">
        <v>12</v>
      </c>
      <c r="G21">
        <v>14</v>
      </c>
      <c r="H21">
        <v>12</v>
      </c>
      <c r="I21">
        <v>12</v>
      </c>
      <c r="J21">
        <v>7</v>
      </c>
      <c r="K21">
        <v>4</v>
      </c>
      <c r="L21">
        <v>14</v>
      </c>
      <c r="M21">
        <v>15</v>
      </c>
      <c r="N21">
        <v>12</v>
      </c>
      <c r="O21">
        <v>12</v>
      </c>
      <c r="P21">
        <v>7</v>
      </c>
      <c r="Q21">
        <v>12</v>
      </c>
      <c r="R21">
        <v>8</v>
      </c>
      <c r="S21">
        <v>10</v>
      </c>
      <c r="T21">
        <v>14</v>
      </c>
      <c r="U21">
        <v>14</v>
      </c>
      <c r="W21" s="6">
        <f>B21+F21+N21</f>
        <v>38</v>
      </c>
      <c r="X21" s="6">
        <f>C21+G21+O21</f>
        <v>39</v>
      </c>
      <c r="Y21" s="6">
        <f>D21+H21+P21</f>
        <v>34</v>
      </c>
      <c r="Z21" s="6">
        <f>E21+I21+Q21</f>
        <v>38</v>
      </c>
      <c r="AA21" s="6">
        <f>J21+R21</f>
        <v>15</v>
      </c>
      <c r="AB21" s="6">
        <f>K21+S21</f>
        <v>14</v>
      </c>
      <c r="AC21" s="6">
        <f>L21+T21</f>
        <v>28</v>
      </c>
      <c r="AD21" s="6">
        <f>M21+U21</f>
        <v>29</v>
      </c>
    </row>
    <row r="22" spans="1:30" ht="105">
      <c r="B22" s="5" t="s">
        <v>19</v>
      </c>
      <c r="C22" s="5" t="s">
        <v>20</v>
      </c>
      <c r="D22" s="5" t="s">
        <v>21</v>
      </c>
      <c r="E22" s="5" t="s">
        <v>22</v>
      </c>
      <c r="F22" s="5" t="s">
        <v>23</v>
      </c>
      <c r="G22" s="5" t="s">
        <v>24</v>
      </c>
      <c r="H22" s="5" t="s">
        <v>25</v>
      </c>
      <c r="I22" s="5" t="s">
        <v>26</v>
      </c>
      <c r="J22" s="5" t="s">
        <v>27</v>
      </c>
      <c r="K22" s="5" t="s">
        <v>28</v>
      </c>
      <c r="L22" s="5" t="s">
        <v>29</v>
      </c>
      <c r="X22" s="8"/>
      <c r="Y22" s="8"/>
      <c r="Z22" s="9"/>
      <c r="AA22" s="8"/>
      <c r="AC22" s="9"/>
      <c r="AD22" s="8"/>
    </row>
    <row r="23" spans="1:30">
      <c r="A23" s="6" t="s">
        <v>17</v>
      </c>
      <c r="B23" s="11">
        <f>(X20-W20)/W20</f>
        <v>-7.6599905239489577E-2</v>
      </c>
      <c r="C23" s="11">
        <f>(Y20-W20)/W20</f>
        <v>0.33167000336865399</v>
      </c>
      <c r="D23" s="11">
        <f>(Z20-W20)/W20</f>
        <v>9.7297582611072918E-3</v>
      </c>
      <c r="E23" s="11">
        <f>(AA20-W20)/W20</f>
        <v>4.4018585110549249E-2</v>
      </c>
      <c r="F23" s="11">
        <f>(AB20-X20)/X20</f>
        <v>-0.20082630901465756</v>
      </c>
      <c r="G23" s="11">
        <f>(AC20-W20)/W20</f>
        <v>-0.28511410973048035</v>
      </c>
      <c r="H23" s="11">
        <f>(AD20-W20)/W20</f>
        <v>-0.30369922027984481</v>
      </c>
      <c r="I23" s="11">
        <f>(Z20-X20)/X20</f>
        <v>9.349107065338455E-2</v>
      </c>
      <c r="J23" s="11">
        <f>(Z20-Y20)/Y20</f>
        <v>-0.24175677479642235</v>
      </c>
      <c r="K23" s="11">
        <f>(AB20-AA20)/AA20</f>
        <v>-0.29315715973788803</v>
      </c>
      <c r="L23" s="12">
        <f>(AB20-AC20)/AC20</f>
        <v>3.2272523532048382E-2</v>
      </c>
      <c r="X23" s="10"/>
      <c r="Y23" s="10"/>
      <c r="Z23" s="8"/>
      <c r="AA23" s="8"/>
      <c r="AB23" s="8"/>
      <c r="AC23" s="10"/>
      <c r="AD23" s="10"/>
    </row>
    <row r="24" spans="1:30">
      <c r="A24" s="6" t="s">
        <v>18</v>
      </c>
      <c r="B24" s="13">
        <v>9.9100999999999995E-2</v>
      </c>
      <c r="C24" s="14">
        <v>2.891E-9</v>
      </c>
      <c r="D24" s="13">
        <v>0.28081</v>
      </c>
      <c r="E24" s="13">
        <v>0.51504000000000005</v>
      </c>
      <c r="F24" s="13">
        <v>1.5527E-3</v>
      </c>
      <c r="G24" s="14">
        <v>1.5988999999999999E-9</v>
      </c>
      <c r="H24" s="14">
        <v>6.0822E-8</v>
      </c>
      <c r="I24" s="13">
        <v>1.0035000000000001E-2</v>
      </c>
      <c r="J24" s="14">
        <v>5.3173999999999997E-8</v>
      </c>
      <c r="K24" s="13">
        <v>1.3515000000000001E-3</v>
      </c>
      <c r="L24" s="13">
        <v>1.8540000000000001E-2</v>
      </c>
      <c r="V24" s="3"/>
      <c r="X24" s="10"/>
      <c r="Y24" s="10"/>
      <c r="Z24" s="8"/>
      <c r="AA24" s="8"/>
      <c r="AB24" s="8"/>
      <c r="AC24" s="10"/>
      <c r="AD24" s="10"/>
    </row>
    <row r="25" spans="1:30">
      <c r="B25" s="1"/>
      <c r="C25" s="1"/>
      <c r="D25" s="1"/>
      <c r="E25" s="1"/>
      <c r="F25" s="1"/>
      <c r="G25" s="1"/>
      <c r="H25" s="1"/>
      <c r="I25" s="1"/>
      <c r="J25" s="1"/>
      <c r="K25" s="1"/>
      <c r="V25" s="3"/>
      <c r="X25" s="10"/>
      <c r="Y25" s="10"/>
      <c r="Z25" s="8"/>
      <c r="AA25" s="8"/>
      <c r="AB25" s="8"/>
      <c r="AC25" s="10"/>
      <c r="AD25" s="10"/>
    </row>
  </sheetData>
  <mergeCells count="5">
    <mergeCell ref="B1:U1"/>
    <mergeCell ref="B2:E2"/>
    <mergeCell ref="F2:M2"/>
    <mergeCell ref="N2:U2"/>
    <mergeCell ref="W2:AD2"/>
  </mergeCells>
  <phoneticPr fontId="6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Freiburg - BIOSS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Virginie Lecaudey</dc:creator>
  <cp:lastModifiedBy>Virginie Lecaudey</cp:lastModifiedBy>
  <dcterms:created xsi:type="dcterms:W3CDTF">2015-08-12T11:35:30Z</dcterms:created>
  <dcterms:modified xsi:type="dcterms:W3CDTF">2015-08-14T18:03:12Z</dcterms:modified>
</cp:coreProperties>
</file>