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O\Documents\Lab_current\PAPER\eLife\"/>
    </mc:Choice>
  </mc:AlternateContent>
  <bookViews>
    <workbookView xWindow="0" yWindow="0" windowWidth="24000" windowHeight="9435"/>
  </bookViews>
  <sheets>
    <sheet name="Figure5_SourceDat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40" i="2" l="1"/>
  <c r="AJ40" i="2"/>
  <c r="AG40" i="2"/>
  <c r="AD40" i="2"/>
  <c r="AA40" i="2"/>
  <c r="X40" i="2"/>
  <c r="Y35" i="2"/>
  <c r="AA35" i="2"/>
  <c r="AB35" i="2"/>
  <c r="AD35" i="2"/>
  <c r="AE35" i="2"/>
  <c r="AG35" i="2"/>
  <c r="AH35" i="2"/>
  <c r="AJ35" i="2"/>
  <c r="AK35" i="2"/>
  <c r="AM35" i="2"/>
  <c r="AN35" i="2"/>
  <c r="Y36" i="2"/>
  <c r="AA36" i="2"/>
  <c r="AB36" i="2"/>
  <c r="AD36" i="2"/>
  <c r="AE36" i="2"/>
  <c r="AG36" i="2"/>
  <c r="AH36" i="2"/>
  <c r="AJ36" i="2"/>
  <c r="AK36" i="2"/>
  <c r="AM36" i="2"/>
  <c r="AN36" i="2"/>
  <c r="Y37" i="2"/>
  <c r="AA37" i="2"/>
  <c r="AB37" i="2"/>
  <c r="AD37" i="2"/>
  <c r="AE37" i="2"/>
  <c r="AG37" i="2"/>
  <c r="AH37" i="2"/>
  <c r="AJ37" i="2"/>
  <c r="AK37" i="2"/>
  <c r="AM37" i="2"/>
  <c r="AN37" i="2"/>
  <c r="X37" i="2"/>
  <c r="X36" i="2"/>
  <c r="X35" i="2"/>
  <c r="AM77" i="2"/>
  <c r="AJ77" i="2"/>
  <c r="AG77" i="2"/>
  <c r="AD77" i="2"/>
  <c r="AA77" i="2"/>
  <c r="X77" i="2"/>
  <c r="Y72" i="2"/>
  <c r="AA72" i="2"/>
  <c r="AB72" i="2"/>
  <c r="AD72" i="2"/>
  <c r="AE72" i="2"/>
  <c r="AG72" i="2"/>
  <c r="AH72" i="2"/>
  <c r="AJ72" i="2"/>
  <c r="AK72" i="2"/>
  <c r="AM72" i="2"/>
  <c r="AN72" i="2"/>
  <c r="Y73" i="2"/>
  <c r="AA73" i="2"/>
  <c r="AB73" i="2"/>
  <c r="AD73" i="2"/>
  <c r="AE73" i="2"/>
  <c r="AG73" i="2"/>
  <c r="AH73" i="2"/>
  <c r="AJ73" i="2"/>
  <c r="AK73" i="2"/>
  <c r="AM73" i="2"/>
  <c r="AN73" i="2"/>
  <c r="Y74" i="2"/>
  <c r="AA74" i="2"/>
  <c r="AB74" i="2"/>
  <c r="AD74" i="2"/>
  <c r="AE74" i="2"/>
  <c r="AG74" i="2"/>
  <c r="AH74" i="2"/>
  <c r="AJ74" i="2"/>
  <c r="AK74" i="2"/>
  <c r="AM74" i="2"/>
  <c r="AN74" i="2"/>
  <c r="X74" i="2"/>
  <c r="X73" i="2"/>
  <c r="X72" i="2"/>
  <c r="AM10" i="2"/>
  <c r="AJ10" i="2"/>
  <c r="AG10" i="2"/>
  <c r="AD10" i="2"/>
  <c r="AA10" i="2"/>
  <c r="X10" i="2"/>
  <c r="Y5" i="2"/>
  <c r="Y7" i="2" s="1"/>
  <c r="AA5" i="2"/>
  <c r="AB5" i="2"/>
  <c r="AB7" i="2" s="1"/>
  <c r="AD5" i="2"/>
  <c r="AD7" i="2" s="1"/>
  <c r="AE5" i="2"/>
  <c r="AG5" i="2"/>
  <c r="AH5" i="2"/>
  <c r="AH7" i="2" s="1"/>
  <c r="AJ5" i="2"/>
  <c r="AJ7" i="2" s="1"/>
  <c r="AK5" i="2"/>
  <c r="AK7" i="2" s="1"/>
  <c r="AM5" i="2"/>
  <c r="AN5" i="2"/>
  <c r="AN7" i="2" s="1"/>
  <c r="Y6" i="2"/>
  <c r="AA6" i="2"/>
  <c r="AB6" i="2"/>
  <c r="AD6" i="2"/>
  <c r="AE6" i="2"/>
  <c r="AG6" i="2"/>
  <c r="AH6" i="2"/>
  <c r="AJ6" i="2"/>
  <c r="AK6" i="2"/>
  <c r="AM6" i="2"/>
  <c r="AN6" i="2"/>
  <c r="AA7" i="2"/>
  <c r="AE7" i="2"/>
  <c r="AG7" i="2"/>
  <c r="AM7" i="2"/>
  <c r="X6" i="2"/>
  <c r="X5" i="2"/>
  <c r="X7" i="2" s="1"/>
</calcChain>
</file>

<file path=xl/sharedStrings.xml><?xml version="1.0" encoding="utf-8"?>
<sst xmlns="http://schemas.openxmlformats.org/spreadsheetml/2006/main" count="154" uniqueCount="22">
  <si>
    <t>Concentration</t>
  </si>
  <si>
    <t>11 nM</t>
  </si>
  <si>
    <t>111 nM</t>
  </si>
  <si>
    <r>
      <t>1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</t>
    </r>
  </si>
  <si>
    <r>
      <t>11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</t>
    </r>
  </si>
  <si>
    <r>
      <t>111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</t>
    </r>
  </si>
  <si>
    <t>1mM</t>
  </si>
  <si>
    <t>Naïve</t>
  </si>
  <si>
    <t>n</t>
  </si>
  <si>
    <t>Mean</t>
  </si>
  <si>
    <t>s.e.m.</t>
  </si>
  <si>
    <t>Statistics</t>
  </si>
  <si>
    <t>P values generated by t-test with correction for unequal variance</t>
  </si>
  <si>
    <t>Response magnitude</t>
  </si>
  <si>
    <t xml:space="preserve">Recovery Time </t>
  </si>
  <si>
    <t>Figure 5B, C, E, F, H, I Source Data</t>
  </si>
  <si>
    <t>Conditioned</t>
  </si>
  <si>
    <t>gcy-28d::unc-103(gf), conditioned</t>
  </si>
  <si>
    <t>age-1 (hx546), conditioned</t>
  </si>
  <si>
    <t>WT, conditioned with food</t>
  </si>
  <si>
    <t>Naïve+food</t>
  </si>
  <si>
    <t>Conditioned+food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</si>
</sst>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/>
    <xf numFmtId="165" fontId="0" fillId="0" borderId="0" xfId="0" applyNumberFormat="1"/>
    <xf numFmtId="1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92"/>
  <sheetViews>
    <sheetView tabSelected="1" topLeftCell="U19" zoomScale="70" zoomScaleNormal="70" workbookViewId="0">
      <selection activeCell="AR33" sqref="AR33"/>
    </sheetView>
  </sheetViews>
  <sheetFormatPr defaultRowHeight="15" x14ac:dyDescent="0.25"/>
  <cols>
    <col min="1" max="1" width="21.140625" customWidth="1"/>
    <col min="2" max="2" width="24" customWidth="1"/>
    <col min="3" max="4" width="10.7109375" customWidth="1"/>
    <col min="23" max="23" width="27.140625" customWidth="1"/>
  </cols>
  <sheetData>
    <row r="1" spans="1:40" x14ac:dyDescent="0.25">
      <c r="A1" s="1" t="s">
        <v>15</v>
      </c>
    </row>
    <row r="3" spans="1:40" x14ac:dyDescent="0.25">
      <c r="A3" s="14" t="s">
        <v>17</v>
      </c>
      <c r="B3" s="2" t="s">
        <v>0</v>
      </c>
      <c r="C3" s="13" t="s">
        <v>1</v>
      </c>
      <c r="D3" s="13"/>
      <c r="E3" s="2"/>
      <c r="F3" s="13" t="s">
        <v>2</v>
      </c>
      <c r="G3" s="13"/>
      <c r="H3" s="2"/>
      <c r="I3" s="13" t="s">
        <v>3</v>
      </c>
      <c r="J3" s="13"/>
      <c r="K3" s="2"/>
      <c r="L3" s="13" t="s">
        <v>4</v>
      </c>
      <c r="M3" s="13"/>
      <c r="N3" s="2"/>
      <c r="O3" s="13" t="s">
        <v>5</v>
      </c>
      <c r="P3" s="13"/>
      <c r="Q3" s="2"/>
      <c r="R3" s="12" t="s">
        <v>6</v>
      </c>
      <c r="S3" s="12"/>
      <c r="W3" s="2" t="s">
        <v>0</v>
      </c>
      <c r="X3" s="13" t="s">
        <v>1</v>
      </c>
      <c r="Y3" s="13"/>
      <c r="Z3" s="2"/>
      <c r="AA3" s="13" t="s">
        <v>2</v>
      </c>
      <c r="AB3" s="13"/>
      <c r="AC3" s="2"/>
      <c r="AD3" s="13" t="s">
        <v>3</v>
      </c>
      <c r="AE3" s="13"/>
      <c r="AF3" s="2"/>
      <c r="AG3" s="13" t="s">
        <v>4</v>
      </c>
      <c r="AH3" s="13"/>
      <c r="AI3" s="2"/>
      <c r="AJ3" s="13" t="s">
        <v>5</v>
      </c>
      <c r="AK3" s="13"/>
      <c r="AL3" s="2"/>
      <c r="AM3" s="12" t="s">
        <v>6</v>
      </c>
      <c r="AN3" s="12"/>
    </row>
    <row r="4" spans="1:40" x14ac:dyDescent="0.25">
      <c r="A4" s="15"/>
      <c r="B4" s="5"/>
      <c r="C4" s="6" t="s">
        <v>7</v>
      </c>
      <c r="D4" s="6" t="s">
        <v>16</v>
      </c>
      <c r="E4" s="6"/>
      <c r="F4" s="6" t="s">
        <v>7</v>
      </c>
      <c r="G4" s="6" t="s">
        <v>16</v>
      </c>
      <c r="H4" s="6"/>
      <c r="I4" s="6" t="s">
        <v>7</v>
      </c>
      <c r="J4" s="6" t="s">
        <v>16</v>
      </c>
      <c r="K4" s="6"/>
      <c r="L4" s="6" t="s">
        <v>7</v>
      </c>
      <c r="M4" s="6" t="s">
        <v>16</v>
      </c>
      <c r="N4" s="6"/>
      <c r="O4" s="6" t="s">
        <v>7</v>
      </c>
      <c r="P4" s="6" t="s">
        <v>16</v>
      </c>
      <c r="Q4" s="6"/>
      <c r="R4" s="6" t="s">
        <v>7</v>
      </c>
      <c r="S4" s="6" t="s">
        <v>16</v>
      </c>
      <c r="W4" s="5"/>
      <c r="X4" s="6" t="s">
        <v>7</v>
      </c>
      <c r="Y4" s="6" t="s">
        <v>16</v>
      </c>
      <c r="Z4" s="6"/>
      <c r="AA4" s="6" t="s">
        <v>7</v>
      </c>
      <c r="AB4" s="6" t="s">
        <v>16</v>
      </c>
      <c r="AC4" s="6"/>
      <c r="AD4" s="6" t="s">
        <v>7</v>
      </c>
      <c r="AE4" s="6" t="s">
        <v>16</v>
      </c>
      <c r="AF4" s="6"/>
      <c r="AG4" s="6" t="s">
        <v>7</v>
      </c>
      <c r="AH4" s="6" t="s">
        <v>16</v>
      </c>
      <c r="AI4" s="6"/>
      <c r="AJ4" s="6" t="s">
        <v>7</v>
      </c>
      <c r="AK4" s="6" t="s">
        <v>16</v>
      </c>
      <c r="AL4" s="6"/>
      <c r="AM4" s="6" t="s">
        <v>7</v>
      </c>
      <c r="AN4" s="6" t="s">
        <v>16</v>
      </c>
    </row>
    <row r="5" spans="1:40" x14ac:dyDescent="0.25">
      <c r="A5" s="15"/>
      <c r="B5" s="1" t="s">
        <v>8</v>
      </c>
      <c r="C5">
        <v>16</v>
      </c>
      <c r="D5">
        <v>13</v>
      </c>
      <c r="F5">
        <v>17</v>
      </c>
      <c r="G5">
        <v>13</v>
      </c>
      <c r="I5">
        <v>17</v>
      </c>
      <c r="J5">
        <v>13</v>
      </c>
      <c r="L5">
        <v>17</v>
      </c>
      <c r="M5">
        <v>12</v>
      </c>
      <c r="O5">
        <v>17</v>
      </c>
      <c r="P5">
        <v>13</v>
      </c>
      <c r="R5">
        <v>17</v>
      </c>
      <c r="S5">
        <v>13</v>
      </c>
      <c r="W5" s="1" t="s">
        <v>8</v>
      </c>
      <c r="X5">
        <f>COUNT(X13:X30)</f>
        <v>10</v>
      </c>
      <c r="Y5">
        <f t="shared" ref="Y5:AN5" si="0">COUNT(Y13:Y30)</f>
        <v>5</v>
      </c>
      <c r="AA5">
        <f t="shared" si="0"/>
        <v>16</v>
      </c>
      <c r="AB5">
        <f t="shared" si="0"/>
        <v>8</v>
      </c>
      <c r="AD5">
        <f t="shared" si="0"/>
        <v>17</v>
      </c>
      <c r="AE5">
        <f t="shared" si="0"/>
        <v>13</v>
      </c>
      <c r="AG5">
        <f t="shared" si="0"/>
        <v>17</v>
      </c>
      <c r="AH5">
        <f t="shared" si="0"/>
        <v>13</v>
      </c>
      <c r="AJ5">
        <f t="shared" si="0"/>
        <v>14</v>
      </c>
      <c r="AK5">
        <f t="shared" si="0"/>
        <v>13</v>
      </c>
      <c r="AM5">
        <f t="shared" si="0"/>
        <v>12</v>
      </c>
      <c r="AN5">
        <f t="shared" si="0"/>
        <v>13</v>
      </c>
    </row>
    <row r="6" spans="1:40" x14ac:dyDescent="0.25">
      <c r="A6" s="15"/>
      <c r="B6" s="1" t="s">
        <v>9</v>
      </c>
      <c r="C6" s="7">
        <v>0.25551578419626375</v>
      </c>
      <c r="D6" s="7">
        <v>9.2842897989100476E-2</v>
      </c>
      <c r="E6" s="7"/>
      <c r="F6" s="7">
        <v>0.39771760188081051</v>
      </c>
      <c r="G6" s="7">
        <v>0.187139006983912</v>
      </c>
      <c r="H6" s="7"/>
      <c r="I6" s="7">
        <v>0.7624238825080607</v>
      </c>
      <c r="J6" s="7">
        <v>0.46523455092224092</v>
      </c>
      <c r="K6" s="7"/>
      <c r="L6" s="7">
        <v>0.75591792280448644</v>
      </c>
      <c r="M6" s="7">
        <v>0.69584714230770961</v>
      </c>
      <c r="N6" s="7"/>
      <c r="O6" s="7">
        <v>0.83110480636428918</v>
      </c>
      <c r="P6" s="7">
        <v>0.73193080212505623</v>
      </c>
      <c r="Q6" s="7"/>
      <c r="R6" s="7">
        <v>0.60154865158580917</v>
      </c>
      <c r="S6" s="7">
        <v>0.78539402856727425</v>
      </c>
      <c r="W6" s="1" t="s">
        <v>9</v>
      </c>
      <c r="X6" s="8">
        <f>AVERAGE(X13:X29)</f>
        <v>5.42</v>
      </c>
      <c r="Y6" s="8">
        <f t="shared" ref="Y6:AN6" si="1">AVERAGE(Y13:Y29)</f>
        <v>5.6</v>
      </c>
      <c r="Z6" s="8"/>
      <c r="AA6" s="8">
        <f t="shared" si="1"/>
        <v>2.5062500000000001</v>
      </c>
      <c r="AB6" s="8">
        <f t="shared" si="1"/>
        <v>2.9750000000000005</v>
      </c>
      <c r="AC6" s="8"/>
      <c r="AD6" s="8">
        <f t="shared" si="1"/>
        <v>10.282352941176471</v>
      </c>
      <c r="AE6" s="8">
        <f t="shared" si="1"/>
        <v>2.3307692307692309</v>
      </c>
      <c r="AF6" s="8"/>
      <c r="AG6" s="8">
        <f t="shared" si="1"/>
        <v>18.358823529411762</v>
      </c>
      <c r="AH6" s="8">
        <f t="shared" si="1"/>
        <v>8.1153846153846168</v>
      </c>
      <c r="AI6" s="8"/>
      <c r="AJ6" s="8">
        <f t="shared" si="1"/>
        <v>35.5</v>
      </c>
      <c r="AK6" s="8">
        <f t="shared" si="1"/>
        <v>10.776923076923079</v>
      </c>
      <c r="AL6" s="8"/>
      <c r="AM6" s="8">
        <f t="shared" si="1"/>
        <v>107.52499999999999</v>
      </c>
      <c r="AN6" s="8">
        <f t="shared" si="1"/>
        <v>37.707692307692305</v>
      </c>
    </row>
    <row r="7" spans="1:40" x14ac:dyDescent="0.25">
      <c r="A7" s="15"/>
      <c r="B7" s="1" t="s">
        <v>10</v>
      </c>
      <c r="C7" s="7">
        <v>4.6913448377201288E-2</v>
      </c>
      <c r="D7" s="7">
        <v>3.0846825641045017E-2</v>
      </c>
      <c r="E7" s="7"/>
      <c r="F7" s="7">
        <v>6.7901522796816965E-2</v>
      </c>
      <c r="G7" s="7">
        <v>4.5352209100573214E-2</v>
      </c>
      <c r="H7" s="7"/>
      <c r="I7" s="7">
        <v>3.1258240183422457E-2</v>
      </c>
      <c r="J7" s="7">
        <v>3.3879672050646112E-2</v>
      </c>
      <c r="K7" s="7"/>
      <c r="L7" s="7">
        <v>3.4689826341232015E-2</v>
      </c>
      <c r="M7" s="7">
        <v>3.5869956253117244E-2</v>
      </c>
      <c r="N7" s="7"/>
      <c r="O7" s="7">
        <v>2.9354359153748063E-2</v>
      </c>
      <c r="P7" s="7">
        <v>3.9671477608257941E-2</v>
      </c>
      <c r="Q7" s="7"/>
      <c r="R7" s="7">
        <v>6.0276644375829788E-2</v>
      </c>
      <c r="S7" s="7">
        <v>2.9028507581753037E-2</v>
      </c>
      <c r="W7" s="1" t="s">
        <v>10</v>
      </c>
      <c r="X7" s="8">
        <f>STDEV(X13:X29)/(X5^(1/2))</f>
        <v>1.5083324125227391</v>
      </c>
      <c r="Y7" s="8">
        <f t="shared" ref="Y7:AN7" si="2">STDEV(Y13:Y29)/(Y5^(1/2))</f>
        <v>2.1881499034572567</v>
      </c>
      <c r="Z7" s="8"/>
      <c r="AA7" s="8">
        <f t="shared" si="2"/>
        <v>0.41887435964339792</v>
      </c>
      <c r="AB7" s="8">
        <f t="shared" si="2"/>
        <v>0.52703686507004133</v>
      </c>
      <c r="AC7" s="8"/>
      <c r="AD7" s="8">
        <f t="shared" si="2"/>
        <v>2.1107608625055372</v>
      </c>
      <c r="AE7" s="8">
        <f t="shared" si="2"/>
        <v>0.82325064066601372</v>
      </c>
      <c r="AF7" s="8"/>
      <c r="AG7" s="8">
        <f t="shared" si="2"/>
        <v>3.1618597796923251</v>
      </c>
      <c r="AH7" s="8">
        <f t="shared" si="2"/>
        <v>4.9867497013411883</v>
      </c>
      <c r="AI7" s="8"/>
      <c r="AJ7" s="8">
        <f t="shared" si="2"/>
        <v>5.8391629687673712</v>
      </c>
      <c r="AK7" s="8">
        <f t="shared" si="2"/>
        <v>1.7834047617909674</v>
      </c>
      <c r="AL7" s="8"/>
      <c r="AM7" s="8">
        <f t="shared" si="2"/>
        <v>19.757710903632422</v>
      </c>
      <c r="AN7" s="8">
        <f t="shared" si="2"/>
        <v>10.889205791119075</v>
      </c>
    </row>
    <row r="8" spans="1:40" x14ac:dyDescent="0.25">
      <c r="A8" s="15"/>
      <c r="B8" s="4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W8" s="4"/>
      <c r="AN8" s="7"/>
    </row>
    <row r="9" spans="1:40" x14ac:dyDescent="0.25">
      <c r="A9" s="15"/>
      <c r="B9" s="1" t="s">
        <v>11</v>
      </c>
      <c r="C9" s="1" t="s">
        <v>12</v>
      </c>
      <c r="W9" s="1" t="s">
        <v>11</v>
      </c>
      <c r="X9" s="1" t="s">
        <v>12</v>
      </c>
    </row>
    <row r="10" spans="1:40" s="10" customFormat="1" x14ac:dyDescent="0.25">
      <c r="A10" s="15"/>
      <c r="C10" s="11">
        <v>7.7270304085086906E-3</v>
      </c>
      <c r="D10" s="11"/>
      <c r="F10" s="11">
        <v>1.5813021601793816E-2</v>
      </c>
      <c r="G10" s="11"/>
      <c r="I10" s="11">
        <v>6.9938553004074721E-7</v>
      </c>
      <c r="J10" s="11"/>
      <c r="L10" s="11">
        <v>0.239620455388423</v>
      </c>
      <c r="M10" s="11"/>
      <c r="O10" s="11">
        <v>5.6113372089798892E-2</v>
      </c>
      <c r="P10" s="11"/>
      <c r="R10" s="11">
        <v>1.1551130556221131E-2</v>
      </c>
      <c r="S10" s="11"/>
      <c r="X10" s="11">
        <f>TTEST(X13:X29,Y13:Y29,2,3)</f>
        <v>0.94768178732490704</v>
      </c>
      <c r="Y10" s="11"/>
      <c r="AA10" s="11">
        <f>TTEST(AA13:AA29,AB13:AB29,2,3)</f>
        <v>0.49642514060629594</v>
      </c>
      <c r="AB10" s="11"/>
      <c r="AD10" s="11">
        <f>TTEST(AD13:AD29,AE13:AE29,2,3)</f>
        <v>2.1304938763753215E-3</v>
      </c>
      <c r="AE10" s="11"/>
      <c r="AG10" s="11">
        <f>TTEST(AG13:AG29,AH13:AH29,2,3)</f>
        <v>9.7404031287187665E-2</v>
      </c>
      <c r="AH10" s="11"/>
      <c r="AJ10" s="11">
        <f>TTEST(AJ13:AJ29,AK13:AK29,2,3)</f>
        <v>9.9923768403756882E-4</v>
      </c>
      <c r="AK10" s="11"/>
      <c r="AM10" s="11">
        <f>TTEST(AM13:AM29,AN13:AN29,2,3)</f>
        <v>6.495180304963411E-3</v>
      </c>
      <c r="AN10" s="11"/>
    </row>
    <row r="11" spans="1:40" x14ac:dyDescent="0.25">
      <c r="A11" s="15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Z11" s="7"/>
      <c r="AC11" s="7"/>
      <c r="AF11" s="7"/>
      <c r="AI11" s="7"/>
      <c r="AL11" s="7"/>
    </row>
    <row r="12" spans="1:40" x14ac:dyDescent="0.25">
      <c r="A12" s="15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Z12" s="7"/>
      <c r="AC12" s="7"/>
      <c r="AF12" s="7"/>
      <c r="AI12" s="7"/>
      <c r="AJ12" s="7"/>
      <c r="AL12" s="7"/>
    </row>
    <row r="13" spans="1:40" x14ac:dyDescent="0.25">
      <c r="A13" s="15"/>
      <c r="B13" s="1" t="s">
        <v>13</v>
      </c>
      <c r="C13" s="7">
        <v>0.42581076008513863</v>
      </c>
      <c r="D13" s="7">
        <v>0.11984844194518574</v>
      </c>
      <c r="E13" s="7"/>
      <c r="F13" s="7">
        <v>0.18029031341329882</v>
      </c>
      <c r="G13" s="7">
        <v>0.10162648175305244</v>
      </c>
      <c r="H13" s="7"/>
      <c r="I13" s="7">
        <v>0.60645451965062058</v>
      </c>
      <c r="J13" s="7">
        <v>0.66922699271484076</v>
      </c>
      <c r="K13" s="7"/>
      <c r="L13" s="7">
        <v>0.55380747726399759</v>
      </c>
      <c r="M13" s="7">
        <v>0.76626309003828486</v>
      </c>
      <c r="N13" s="7"/>
      <c r="O13" s="7">
        <v>0.6233606653139675</v>
      </c>
      <c r="P13" s="7">
        <v>0.81261313962828252</v>
      </c>
      <c r="Q13" s="7"/>
      <c r="R13" s="7">
        <v>0.38907981796183533</v>
      </c>
      <c r="S13" s="7">
        <v>0.94910041125081834</v>
      </c>
      <c r="W13" s="1" t="s">
        <v>14</v>
      </c>
      <c r="X13">
        <v>2.2000000000000002</v>
      </c>
      <c r="AA13">
        <v>1</v>
      </c>
      <c r="AB13">
        <v>3</v>
      </c>
      <c r="AD13">
        <v>2.6</v>
      </c>
      <c r="AE13">
        <v>3.4000000000000004</v>
      </c>
      <c r="AG13">
        <v>6.8000000000000007</v>
      </c>
      <c r="AH13">
        <v>4</v>
      </c>
      <c r="AJ13">
        <v>19.8</v>
      </c>
      <c r="AK13">
        <v>14</v>
      </c>
      <c r="AM13">
        <v>33</v>
      </c>
      <c r="AN13">
        <v>33.6</v>
      </c>
    </row>
    <row r="14" spans="1:40" x14ac:dyDescent="0.25">
      <c r="A14" s="15"/>
      <c r="C14" s="7">
        <v>0.21753491406281966</v>
      </c>
      <c r="D14" s="7">
        <v>0.31781245630930255</v>
      </c>
      <c r="E14" s="7"/>
      <c r="F14" s="7">
        <v>0.7656551876786295</v>
      </c>
      <c r="G14" s="7">
        <v>0.48345478541194908</v>
      </c>
      <c r="H14" s="7"/>
      <c r="I14" s="7">
        <v>0.79018571637954005</v>
      </c>
      <c r="J14" s="7">
        <v>0.49178379388209897</v>
      </c>
      <c r="K14" s="7"/>
      <c r="L14" s="7">
        <v>0.90240980641657753</v>
      </c>
      <c r="M14" s="7">
        <v>0.83079057655478639</v>
      </c>
      <c r="N14" s="7"/>
      <c r="O14" s="7">
        <v>0.97895838307569372</v>
      </c>
      <c r="P14" s="7">
        <v>0.77421934843950213</v>
      </c>
      <c r="Q14" s="7"/>
      <c r="R14" s="7">
        <v>0.83578509932677714</v>
      </c>
      <c r="S14" s="7">
        <v>0.82049004018350469</v>
      </c>
      <c r="X14">
        <v>4.6000000000000005</v>
      </c>
      <c r="Y14">
        <v>0.5</v>
      </c>
      <c r="AA14">
        <v>7.3000000000000007</v>
      </c>
      <c r="AB14">
        <v>2.2000000000000002</v>
      </c>
      <c r="AD14" s="7">
        <v>15.200000000000001</v>
      </c>
      <c r="AE14">
        <v>0.8</v>
      </c>
      <c r="AG14">
        <v>22.400000000000002</v>
      </c>
      <c r="AH14">
        <v>5.8000000000000007</v>
      </c>
      <c r="AJ14">
        <v>47.400000000000006</v>
      </c>
      <c r="AK14">
        <v>14.100000000000001</v>
      </c>
      <c r="AL14" s="7"/>
      <c r="AM14" s="7">
        <v>195.3</v>
      </c>
      <c r="AN14">
        <v>34</v>
      </c>
    </row>
    <row r="15" spans="1:40" x14ac:dyDescent="0.25">
      <c r="A15" s="15"/>
      <c r="C15" s="7">
        <v>0.41253690694626416</v>
      </c>
      <c r="D15" s="7">
        <v>0.14703720706116818</v>
      </c>
      <c r="E15" s="7"/>
      <c r="F15" s="7">
        <v>0.60966818773233844</v>
      </c>
      <c r="G15" s="7">
        <v>0.35550808173751708</v>
      </c>
      <c r="H15" s="7"/>
      <c r="I15" s="7">
        <v>0.65755985258568939</v>
      </c>
      <c r="J15" s="7">
        <v>0.36140519568352647</v>
      </c>
      <c r="K15" s="7"/>
      <c r="L15" s="7">
        <v>0.65451739288667754</v>
      </c>
      <c r="M15" s="7">
        <v>0.67551369549820417</v>
      </c>
      <c r="N15" s="7"/>
      <c r="O15" s="7">
        <v>0.63814091736991441</v>
      </c>
      <c r="P15" s="7">
        <v>0.82151053998972601</v>
      </c>
      <c r="Q15" s="7"/>
      <c r="R15" s="7">
        <v>0.76196215477921969</v>
      </c>
      <c r="S15" s="7">
        <v>0.88236687776722955</v>
      </c>
      <c r="Y15">
        <v>8.2000000000000011</v>
      </c>
      <c r="AA15">
        <v>3.2</v>
      </c>
      <c r="AB15">
        <v>1.7000000000000002</v>
      </c>
      <c r="AD15" s="7">
        <v>3.8000000000000003</v>
      </c>
      <c r="AE15">
        <v>3.6</v>
      </c>
      <c r="AG15">
        <v>20.200000000000003</v>
      </c>
      <c r="AH15">
        <v>5.9</v>
      </c>
      <c r="AJ15">
        <v>25.200000000000003</v>
      </c>
      <c r="AK15">
        <v>23.6</v>
      </c>
      <c r="AL15" s="7"/>
      <c r="AM15" s="7">
        <v>88.600000000000009</v>
      </c>
      <c r="AN15">
        <v>151.30000000000001</v>
      </c>
    </row>
    <row r="16" spans="1:40" x14ac:dyDescent="0.25">
      <c r="A16" s="15"/>
      <c r="C16" s="7">
        <v>0.3227591290672891</v>
      </c>
      <c r="D16" s="7">
        <v>3.4462384130220458E-2</v>
      </c>
      <c r="E16" s="7"/>
      <c r="F16" s="7">
        <v>0.24765382085850154</v>
      </c>
      <c r="G16" s="7">
        <v>-0.12595455064097916</v>
      </c>
      <c r="H16" s="7"/>
      <c r="I16" s="7">
        <v>0.84101077036966521</v>
      </c>
      <c r="J16" s="7">
        <v>0.25943300737340114</v>
      </c>
      <c r="K16" s="7"/>
      <c r="L16" s="7">
        <v>0.79035654726465598</v>
      </c>
      <c r="M16" s="7">
        <v>0.6558953449283409</v>
      </c>
      <c r="N16" s="7"/>
      <c r="O16" s="7">
        <v>0.76099559714956633</v>
      </c>
      <c r="P16" s="7">
        <v>0.46545067017692643</v>
      </c>
      <c r="Q16" s="7"/>
      <c r="R16" s="7">
        <v>0.50037818233368048</v>
      </c>
      <c r="S16" s="7">
        <v>0.74889559884453438</v>
      </c>
      <c r="X16">
        <v>3.9000000000000004</v>
      </c>
      <c r="AA16">
        <v>0.9</v>
      </c>
      <c r="AD16" s="7">
        <v>6</v>
      </c>
      <c r="AE16">
        <v>0.5</v>
      </c>
      <c r="AG16">
        <v>21.8</v>
      </c>
      <c r="AH16">
        <v>5.4</v>
      </c>
      <c r="AJ16">
        <v>43.5</v>
      </c>
      <c r="AK16">
        <v>4.2</v>
      </c>
      <c r="AL16" s="7"/>
      <c r="AM16" s="7">
        <v>218.10000000000002</v>
      </c>
      <c r="AN16">
        <v>32.5</v>
      </c>
    </row>
    <row r="17" spans="1:40" x14ac:dyDescent="0.25">
      <c r="A17" s="15"/>
      <c r="C17" s="7">
        <v>0.50690236706898739</v>
      </c>
      <c r="D17" s="7">
        <v>7.2561758620937389E-2</v>
      </c>
      <c r="E17" s="7"/>
      <c r="F17" s="7">
        <v>0.14423295631524657</v>
      </c>
      <c r="G17" s="7">
        <v>0.17271256796496215</v>
      </c>
      <c r="H17" s="7"/>
      <c r="I17" s="7">
        <v>0.85741689729940807</v>
      </c>
      <c r="J17" s="7">
        <v>0.34204444826029862</v>
      </c>
      <c r="K17" s="7"/>
      <c r="L17" s="7">
        <v>0.8368571719406187</v>
      </c>
      <c r="M17" s="7">
        <v>0.94991335060740101</v>
      </c>
      <c r="N17" s="7"/>
      <c r="O17" s="7">
        <v>0.90209541689753725</v>
      </c>
      <c r="P17" s="7">
        <v>0.75806993709231274</v>
      </c>
      <c r="Q17" s="7"/>
      <c r="R17" s="7">
        <v>0.45219599089554757</v>
      </c>
      <c r="S17" s="7">
        <v>0.76471098629482248</v>
      </c>
      <c r="X17">
        <v>0.5</v>
      </c>
      <c r="AA17">
        <v>2.1</v>
      </c>
      <c r="AD17" s="7">
        <v>20.100000000000001</v>
      </c>
      <c r="AE17">
        <v>1.7000000000000002</v>
      </c>
      <c r="AG17">
        <v>32.9</v>
      </c>
      <c r="AH17">
        <v>2.8000000000000003</v>
      </c>
      <c r="AJ17">
        <v>88.7</v>
      </c>
      <c r="AK17">
        <v>7.4</v>
      </c>
      <c r="AL17" s="7"/>
      <c r="AM17" s="7"/>
      <c r="AN17">
        <v>14.9</v>
      </c>
    </row>
    <row r="18" spans="1:40" x14ac:dyDescent="0.25">
      <c r="A18" s="15"/>
      <c r="C18" s="7">
        <v>0.64347082411064649</v>
      </c>
      <c r="D18" s="7">
        <v>-0.12750121961516958</v>
      </c>
      <c r="E18" s="7"/>
      <c r="F18" s="7">
        <v>0.66306146773321306</v>
      </c>
      <c r="G18" s="7">
        <v>9.742213021714452E-2</v>
      </c>
      <c r="H18" s="7"/>
      <c r="I18" s="7">
        <v>0.90122738115534007</v>
      </c>
      <c r="J18" s="7">
        <v>0.40912449310408777</v>
      </c>
      <c r="K18" s="7"/>
      <c r="L18" s="7">
        <v>0.73620984252046606</v>
      </c>
      <c r="M18" s="7">
        <v>0.63673823760251524</v>
      </c>
      <c r="N18" s="7"/>
      <c r="O18" s="7">
        <v>0.84545323708727382</v>
      </c>
      <c r="P18" s="7">
        <v>0.90403396910459288</v>
      </c>
      <c r="Q18" s="7"/>
      <c r="R18" s="7">
        <v>0.68389143006700515</v>
      </c>
      <c r="S18" s="7">
        <v>0.86600656703341439</v>
      </c>
      <c r="X18">
        <v>9.1</v>
      </c>
      <c r="AA18">
        <v>4.2</v>
      </c>
      <c r="AD18" s="7">
        <v>8.4</v>
      </c>
      <c r="AE18">
        <v>0.5</v>
      </c>
      <c r="AG18">
        <v>17.600000000000001</v>
      </c>
      <c r="AH18">
        <v>3.1</v>
      </c>
      <c r="AJ18">
        <v>61.1</v>
      </c>
      <c r="AK18">
        <v>9.8000000000000007</v>
      </c>
      <c r="AL18" s="7"/>
      <c r="AM18" s="7"/>
      <c r="AN18">
        <v>18.7</v>
      </c>
    </row>
    <row r="19" spans="1:40" x14ac:dyDescent="0.25">
      <c r="A19" s="15"/>
      <c r="C19" s="7">
        <v>0.19316169641102238</v>
      </c>
      <c r="D19" s="7">
        <v>5.1175914894767582E-2</v>
      </c>
      <c r="E19" s="7"/>
      <c r="F19" s="7">
        <v>0.50411928410809936</v>
      </c>
      <c r="G19" s="7">
        <v>-9.0933059358394575E-3</v>
      </c>
      <c r="H19" s="7"/>
      <c r="I19" s="7">
        <v>0.64019072770612451</v>
      </c>
      <c r="J19" s="7">
        <v>0.4790078047017084</v>
      </c>
      <c r="K19" s="7"/>
      <c r="L19" s="7">
        <v>0.52848114403491486</v>
      </c>
      <c r="M19" s="7">
        <v>0.6767213228375818</v>
      </c>
      <c r="N19" s="7"/>
      <c r="O19" s="7">
        <v>0.94799312357151877</v>
      </c>
      <c r="P19" s="7">
        <v>0.69469553621375624</v>
      </c>
      <c r="Q19" s="7"/>
      <c r="R19" s="7">
        <v>0.77076770746821188</v>
      </c>
      <c r="S19" s="7">
        <v>0.74733789161499287</v>
      </c>
      <c r="X19">
        <v>1.9000000000000001</v>
      </c>
      <c r="AA19">
        <v>1.9000000000000001</v>
      </c>
      <c r="AD19" s="7">
        <v>14.9</v>
      </c>
      <c r="AE19">
        <v>1.8</v>
      </c>
      <c r="AG19">
        <v>16.100000000000001</v>
      </c>
      <c r="AH19">
        <v>2.5</v>
      </c>
      <c r="AJ19">
        <v>31.900000000000002</v>
      </c>
      <c r="AK19">
        <v>13.100000000000001</v>
      </c>
      <c r="AL19" s="7"/>
      <c r="AM19" s="7">
        <v>136.5</v>
      </c>
      <c r="AN19">
        <v>32.4</v>
      </c>
    </row>
    <row r="20" spans="1:40" x14ac:dyDescent="0.25">
      <c r="A20" s="15"/>
      <c r="C20" s="7">
        <v>0.26139933613223187</v>
      </c>
      <c r="D20" s="7">
        <v>-2.7983815215519736E-2</v>
      </c>
      <c r="E20" s="7"/>
      <c r="F20" s="7">
        <v>-0.14276958722341121</v>
      </c>
      <c r="G20" s="7">
        <v>0.21471324961580096</v>
      </c>
      <c r="H20" s="7"/>
      <c r="I20" s="7">
        <v>0.80190683813659136</v>
      </c>
      <c r="J20" s="7">
        <v>0.49963393564694691</v>
      </c>
      <c r="K20" s="7"/>
      <c r="L20" s="7">
        <v>0.93872234442182723</v>
      </c>
      <c r="M20" s="7">
        <v>0.49439516890185131</v>
      </c>
      <c r="N20" s="7"/>
      <c r="O20" s="7">
        <v>0.9122145839359076</v>
      </c>
      <c r="P20" s="7">
        <v>0.69218222154719655</v>
      </c>
      <c r="Q20" s="7"/>
      <c r="R20" s="7">
        <v>0.6757454359631927</v>
      </c>
      <c r="S20" s="7">
        <v>0.74720631157118977</v>
      </c>
      <c r="X20">
        <v>4.2</v>
      </c>
      <c r="AB20">
        <v>3.5</v>
      </c>
      <c r="AD20" s="7">
        <v>2.4000000000000004</v>
      </c>
      <c r="AE20">
        <v>1.4000000000000001</v>
      </c>
      <c r="AG20">
        <v>9.7000000000000011</v>
      </c>
      <c r="AH20">
        <v>1.4000000000000001</v>
      </c>
      <c r="AJ20">
        <v>39.300000000000004</v>
      </c>
      <c r="AK20">
        <v>8</v>
      </c>
      <c r="AL20" s="7"/>
      <c r="AM20" s="7">
        <v>123.10000000000001</v>
      </c>
      <c r="AN20">
        <v>17.5</v>
      </c>
    </row>
    <row r="21" spans="1:40" x14ac:dyDescent="0.25">
      <c r="A21" s="15"/>
      <c r="C21" s="7">
        <v>9.3233557041492165E-3</v>
      </c>
      <c r="D21" s="7">
        <v>0.11814085205974539</v>
      </c>
      <c r="E21" s="7"/>
      <c r="F21" s="7">
        <v>0.7373917330975821</v>
      </c>
      <c r="G21" s="7">
        <v>0.1333787532353326</v>
      </c>
      <c r="H21" s="7"/>
      <c r="I21" s="7">
        <v>0.89373818589436471</v>
      </c>
      <c r="J21" s="7">
        <v>0.38727169210510992</v>
      </c>
      <c r="K21" s="7"/>
      <c r="L21" s="7">
        <v>0.82939169673150559</v>
      </c>
      <c r="M21" s="7">
        <v>0.72653960056874511</v>
      </c>
      <c r="N21" s="7"/>
      <c r="O21" s="7">
        <v>0.77498586454920548</v>
      </c>
      <c r="P21" s="7">
        <v>0.81586673453624425</v>
      </c>
      <c r="Q21" s="7"/>
      <c r="R21" s="7">
        <v>3.1981606478224955E-3</v>
      </c>
      <c r="S21" s="7">
        <v>0.68626344682196461</v>
      </c>
      <c r="AA21">
        <v>4.2</v>
      </c>
      <c r="AB21">
        <v>6.3000000000000007</v>
      </c>
      <c r="AD21" s="7">
        <v>27.5</v>
      </c>
      <c r="AE21">
        <v>1.3</v>
      </c>
      <c r="AG21">
        <v>54.1</v>
      </c>
      <c r="AH21">
        <v>1.3</v>
      </c>
      <c r="AK21">
        <v>8.1</v>
      </c>
      <c r="AL21" s="7"/>
      <c r="AM21" s="7"/>
      <c r="AN21">
        <v>15.200000000000001</v>
      </c>
    </row>
    <row r="22" spans="1:40" x14ac:dyDescent="0.25">
      <c r="A22" s="15"/>
      <c r="C22" s="7">
        <v>0.1820760364302989</v>
      </c>
      <c r="D22" s="7">
        <v>0.21117134576276353</v>
      </c>
      <c r="E22" s="7"/>
      <c r="F22" s="7">
        <v>0.50652218566436524</v>
      </c>
      <c r="G22" s="7">
        <v>0.20341970243848445</v>
      </c>
      <c r="H22" s="7"/>
      <c r="I22" s="7">
        <v>0.6848258911966435</v>
      </c>
      <c r="J22" s="7">
        <v>0.53815317962357223</v>
      </c>
      <c r="K22" s="7"/>
      <c r="L22" s="7">
        <v>0.78214561351782419</v>
      </c>
      <c r="M22" s="7">
        <v>0.68366913273696372</v>
      </c>
      <c r="N22" s="7"/>
      <c r="O22" s="7">
        <v>0.98352757409124558</v>
      </c>
      <c r="P22" s="7">
        <v>0.55927540494531358</v>
      </c>
      <c r="Q22" s="7"/>
      <c r="R22" s="7">
        <v>0.90875480051110413</v>
      </c>
      <c r="S22" s="7">
        <v>0.70378385487542239</v>
      </c>
      <c r="X22">
        <v>4.6000000000000005</v>
      </c>
      <c r="Y22">
        <v>4.3</v>
      </c>
      <c r="AA22">
        <v>1.2000000000000002</v>
      </c>
      <c r="AB22">
        <v>1.8</v>
      </c>
      <c r="AD22" s="7">
        <v>3.3000000000000003</v>
      </c>
      <c r="AE22">
        <v>0.9</v>
      </c>
      <c r="AG22">
        <v>7.9</v>
      </c>
      <c r="AH22">
        <v>1.6</v>
      </c>
      <c r="AJ22">
        <v>18.3</v>
      </c>
      <c r="AK22">
        <v>2.8000000000000003</v>
      </c>
      <c r="AL22" s="7"/>
      <c r="AM22" s="7">
        <v>73.8</v>
      </c>
      <c r="AN22">
        <v>20.6</v>
      </c>
    </row>
    <row r="23" spans="1:40" x14ac:dyDescent="0.25">
      <c r="A23" s="15"/>
      <c r="C23" s="7">
        <v>-1.7143327829205357E-2</v>
      </c>
      <c r="D23" s="7">
        <v>0.17283920931919794</v>
      </c>
      <c r="E23" s="7"/>
      <c r="F23" s="7">
        <v>0.67926521653274063</v>
      </c>
      <c r="G23" s="7">
        <v>0.34259447810045335</v>
      </c>
      <c r="H23" s="7"/>
      <c r="I23" s="7">
        <v>0.9667233993902955</v>
      </c>
      <c r="J23" s="7">
        <v>0.68562286036420295</v>
      </c>
      <c r="K23" s="7"/>
      <c r="L23" s="7">
        <v>0.94339783637184116</v>
      </c>
      <c r="M23" s="7">
        <v>0.73880156120103113</v>
      </c>
      <c r="N23" s="7"/>
      <c r="O23" s="7">
        <v>0.96728317514145801</v>
      </c>
      <c r="P23" s="7">
        <v>0.94888698795682458</v>
      </c>
      <c r="Q23" s="7"/>
      <c r="R23" s="7">
        <v>0.17841730204426853</v>
      </c>
      <c r="S23" s="7">
        <v>0.91734403178352486</v>
      </c>
      <c r="Y23">
        <v>2.3000000000000003</v>
      </c>
      <c r="AA23">
        <v>3</v>
      </c>
      <c r="AB23">
        <v>2.2000000000000002</v>
      </c>
      <c r="AD23" s="7">
        <v>11.9</v>
      </c>
      <c r="AE23">
        <v>2.3000000000000003</v>
      </c>
      <c r="AG23">
        <v>31.200000000000003</v>
      </c>
      <c r="AH23">
        <v>2.6</v>
      </c>
      <c r="AK23">
        <v>9.6000000000000014</v>
      </c>
      <c r="AL23" s="7"/>
      <c r="AM23" s="7"/>
      <c r="AN23">
        <v>30.400000000000002</v>
      </c>
    </row>
    <row r="24" spans="1:40" x14ac:dyDescent="0.25">
      <c r="A24" s="15"/>
      <c r="C24" s="7">
        <v>0.12835484818554921</v>
      </c>
      <c r="D24" s="7">
        <v>9.0954904307939899E-2</v>
      </c>
      <c r="E24" s="7"/>
      <c r="F24" s="7">
        <v>0.39035634658961388</v>
      </c>
      <c r="G24" s="7">
        <v>0.13005079820580345</v>
      </c>
      <c r="H24" s="7"/>
      <c r="I24" s="7">
        <v>0.61761886875809857</v>
      </c>
      <c r="J24" s="7">
        <v>0.50701377700750383</v>
      </c>
      <c r="K24" s="7"/>
      <c r="L24" s="7">
        <v>0.49242498858294614</v>
      </c>
      <c r="M24" s="7">
        <v>0.51492462621680835</v>
      </c>
      <c r="N24" s="7"/>
      <c r="O24" s="7">
        <v>0.79571234682575731</v>
      </c>
      <c r="P24" s="7">
        <v>0.52958822838842068</v>
      </c>
      <c r="Q24" s="7"/>
      <c r="R24" s="7">
        <v>0.40571892074762872</v>
      </c>
      <c r="S24" s="7">
        <v>0.81099624161591588</v>
      </c>
      <c r="Y24">
        <v>12.700000000000001</v>
      </c>
      <c r="AA24">
        <v>2.7</v>
      </c>
      <c r="AD24" s="7">
        <v>27.8</v>
      </c>
      <c r="AE24">
        <v>11.600000000000001</v>
      </c>
      <c r="AG24">
        <v>22.1</v>
      </c>
      <c r="AH24">
        <v>67.7</v>
      </c>
      <c r="AK24">
        <v>21.700000000000003</v>
      </c>
      <c r="AL24" s="7"/>
      <c r="AM24" s="7"/>
      <c r="AN24">
        <v>85</v>
      </c>
    </row>
    <row r="25" spans="1:40" x14ac:dyDescent="0.25">
      <c r="A25" s="15"/>
      <c r="C25" s="7">
        <v>0.38956311945222044</v>
      </c>
      <c r="D25" s="7">
        <v>2.6438234277766925E-2</v>
      </c>
      <c r="E25" s="7"/>
      <c r="F25" s="7">
        <v>0.64657886854573654</v>
      </c>
      <c r="G25" s="7">
        <v>0.33297391868717496</v>
      </c>
      <c r="H25" s="7"/>
      <c r="I25" s="7">
        <v>0.56171379393995857</v>
      </c>
      <c r="J25" s="7">
        <v>0.41832798152183381</v>
      </c>
      <c r="K25" s="7"/>
      <c r="L25" s="7">
        <v>0.81053642868838649</v>
      </c>
      <c r="M25" s="7"/>
      <c r="N25" s="7"/>
      <c r="O25" s="7">
        <v>0.79525315296494214</v>
      </c>
      <c r="P25" s="7">
        <v>0.73870770960663346</v>
      </c>
      <c r="Q25" s="7"/>
      <c r="R25" s="7">
        <v>0.72341166158347225</v>
      </c>
      <c r="S25" s="7">
        <v>0.56562011171723026</v>
      </c>
      <c r="X25">
        <v>6</v>
      </c>
      <c r="AA25">
        <v>1.7000000000000002</v>
      </c>
      <c r="AB25">
        <v>3.1</v>
      </c>
      <c r="AD25" s="7">
        <v>2.5</v>
      </c>
      <c r="AE25">
        <v>0.5</v>
      </c>
      <c r="AG25">
        <v>3.9000000000000004</v>
      </c>
      <c r="AH25">
        <v>1.4000000000000001</v>
      </c>
      <c r="AJ25">
        <v>16.5</v>
      </c>
      <c r="AK25">
        <v>3.7</v>
      </c>
      <c r="AL25" s="7"/>
      <c r="AM25" s="7">
        <v>62.1</v>
      </c>
      <c r="AN25">
        <v>4.1000000000000005</v>
      </c>
    </row>
    <row r="26" spans="1:40" x14ac:dyDescent="0.25">
      <c r="A26" s="15"/>
      <c r="C26" s="7">
        <v>8.1867593078828182E-2</v>
      </c>
      <c r="D26" s="7"/>
      <c r="E26" s="7"/>
      <c r="F26" s="7">
        <v>0.49130526209083936</v>
      </c>
      <c r="G26" s="7"/>
      <c r="H26" s="7"/>
      <c r="I26" s="7">
        <v>0.79623335612512558</v>
      </c>
      <c r="J26" s="7"/>
      <c r="K26" s="7"/>
      <c r="L26" s="7">
        <v>0.85436804509193609</v>
      </c>
      <c r="M26" s="7"/>
      <c r="N26" s="7"/>
      <c r="O26" s="7">
        <v>0.87115252518781627</v>
      </c>
      <c r="P26" s="7"/>
      <c r="Q26" s="7"/>
      <c r="R26" s="7">
        <v>0.88131614683189408</v>
      </c>
      <c r="S26" s="7"/>
      <c r="AA26">
        <v>0.70000000000000007</v>
      </c>
      <c r="AD26" s="7">
        <v>2.3000000000000003</v>
      </c>
      <c r="AG26">
        <v>3.3000000000000003</v>
      </c>
      <c r="AJ26">
        <v>8.7000000000000011</v>
      </c>
      <c r="AL26" s="7"/>
      <c r="AM26" s="7">
        <v>35.6</v>
      </c>
    </row>
    <row r="27" spans="1:40" x14ac:dyDescent="0.25">
      <c r="A27" s="15"/>
      <c r="C27" s="7">
        <v>0.28789633243080648</v>
      </c>
      <c r="D27" s="7"/>
      <c r="E27" s="7"/>
      <c r="F27" s="7">
        <v>-1.2427649923994061E-2</v>
      </c>
      <c r="G27" s="7"/>
      <c r="H27" s="7"/>
      <c r="I27" s="7">
        <v>0.92218578346307711</v>
      </c>
      <c r="J27" s="7"/>
      <c r="K27" s="7"/>
      <c r="L27" s="7">
        <v>0.79659927625033689</v>
      </c>
      <c r="M27" s="7"/>
      <c r="N27" s="7"/>
      <c r="O27" s="7">
        <v>0.78122644345564018</v>
      </c>
      <c r="P27" s="7"/>
      <c r="Q27" s="7"/>
      <c r="R27" s="7">
        <v>0.69989021229992665</v>
      </c>
      <c r="S27" s="7"/>
      <c r="X27">
        <v>17.2</v>
      </c>
      <c r="AA27">
        <v>1.3</v>
      </c>
      <c r="AD27" s="7">
        <v>5.8000000000000007</v>
      </c>
      <c r="AG27">
        <v>8.5</v>
      </c>
      <c r="AJ27">
        <v>20.700000000000003</v>
      </c>
      <c r="AL27" s="7"/>
      <c r="AM27" s="7">
        <v>62.800000000000004</v>
      </c>
    </row>
    <row r="28" spans="1:40" x14ac:dyDescent="0.25">
      <c r="A28" s="15"/>
      <c r="C28" s="7">
        <v>4.2738655803172154E-2</v>
      </c>
      <c r="D28" s="7"/>
      <c r="E28" s="7"/>
      <c r="F28" s="7">
        <v>0.27848902755102456</v>
      </c>
      <c r="G28" s="7"/>
      <c r="H28" s="7"/>
      <c r="I28" s="7">
        <v>0.81238790002368011</v>
      </c>
      <c r="J28" s="7"/>
      <c r="K28" s="7"/>
      <c r="L28" s="7">
        <v>0.57719779317186604</v>
      </c>
      <c r="M28" s="7"/>
      <c r="N28" s="7"/>
      <c r="O28" s="7">
        <v>0.92339823351294692</v>
      </c>
      <c r="P28" s="7"/>
      <c r="Q28" s="7"/>
      <c r="R28" s="7">
        <v>0.72692208574094075</v>
      </c>
      <c r="S28" s="7"/>
      <c r="AA28">
        <v>2.1</v>
      </c>
      <c r="AD28" s="7">
        <v>16.7</v>
      </c>
      <c r="AG28">
        <v>25.700000000000003</v>
      </c>
      <c r="AJ28">
        <v>54.2</v>
      </c>
      <c r="AL28" s="7"/>
      <c r="AM28" s="7">
        <v>211.8</v>
      </c>
    </row>
    <row r="29" spans="1:40" x14ac:dyDescent="0.25">
      <c r="A29" s="15"/>
      <c r="C29" s="7"/>
      <c r="D29" s="7"/>
      <c r="E29" s="7"/>
      <c r="F29" s="7">
        <v>7.1806611209954574E-2</v>
      </c>
      <c r="G29" s="7"/>
      <c r="H29" s="7"/>
      <c r="I29" s="7">
        <v>0.60982612056281282</v>
      </c>
      <c r="J29" s="7"/>
      <c r="K29" s="7"/>
      <c r="L29" s="7">
        <v>0.82318128251989253</v>
      </c>
      <c r="M29" s="7"/>
      <c r="N29" s="7"/>
      <c r="O29" s="7">
        <v>0.62703046806252449</v>
      </c>
      <c r="P29" s="7"/>
      <c r="Q29" s="7"/>
      <c r="R29" s="7">
        <v>0.62889196775622602</v>
      </c>
      <c r="S29" s="7"/>
      <c r="AA29">
        <v>2.6</v>
      </c>
      <c r="AD29" s="7">
        <v>3.6</v>
      </c>
      <c r="AG29">
        <v>7.9</v>
      </c>
      <c r="AJ29">
        <v>21.700000000000003</v>
      </c>
      <c r="AL29" s="7"/>
      <c r="AM29" s="7">
        <v>49.6</v>
      </c>
    </row>
    <row r="30" spans="1:40" x14ac:dyDescent="0.25"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Z30" s="7"/>
      <c r="AC30" s="7"/>
      <c r="AH30" s="7"/>
      <c r="AL30" s="7"/>
    </row>
    <row r="31" spans="1:40" x14ac:dyDescent="0.25"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Z31" s="7"/>
      <c r="AC31" s="7"/>
      <c r="AF31" s="7"/>
      <c r="AI31" s="7"/>
      <c r="AL31" s="7"/>
    </row>
    <row r="32" spans="1:40" x14ac:dyDescent="0.25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40" x14ac:dyDescent="0.25">
      <c r="A33" s="14" t="s">
        <v>18</v>
      </c>
      <c r="B33" s="3" t="s">
        <v>0</v>
      </c>
      <c r="C33" s="13" t="s">
        <v>1</v>
      </c>
      <c r="D33" s="13"/>
      <c r="E33" s="3"/>
      <c r="F33" s="13" t="s">
        <v>2</v>
      </c>
      <c r="G33" s="13"/>
      <c r="H33" s="3"/>
      <c r="I33" s="13" t="s">
        <v>3</v>
      </c>
      <c r="J33" s="13"/>
      <c r="K33" s="3"/>
      <c r="L33" s="13" t="s">
        <v>4</v>
      </c>
      <c r="M33" s="13"/>
      <c r="N33" s="3"/>
      <c r="O33" s="13" t="s">
        <v>5</v>
      </c>
      <c r="P33" s="13"/>
      <c r="Q33" s="3"/>
      <c r="R33" s="12" t="s">
        <v>6</v>
      </c>
      <c r="S33" s="12"/>
      <c r="W33" s="3" t="s">
        <v>0</v>
      </c>
      <c r="X33" s="13" t="s">
        <v>1</v>
      </c>
      <c r="Y33" s="13"/>
      <c r="Z33" s="3"/>
      <c r="AA33" s="13" t="s">
        <v>2</v>
      </c>
      <c r="AB33" s="13"/>
      <c r="AC33" s="3"/>
      <c r="AD33" s="13" t="s">
        <v>3</v>
      </c>
      <c r="AE33" s="13"/>
      <c r="AF33" s="3"/>
      <c r="AG33" s="13" t="s">
        <v>4</v>
      </c>
      <c r="AH33" s="13"/>
      <c r="AI33" s="3"/>
      <c r="AJ33" s="13" t="s">
        <v>5</v>
      </c>
      <c r="AK33" s="13"/>
      <c r="AL33" s="3"/>
      <c r="AM33" s="12" t="s">
        <v>6</v>
      </c>
      <c r="AN33" s="12"/>
    </row>
    <row r="34" spans="1:40" x14ac:dyDescent="0.25">
      <c r="A34" s="14"/>
      <c r="B34" s="5"/>
      <c r="C34" s="6" t="s">
        <v>7</v>
      </c>
      <c r="D34" s="6" t="s">
        <v>16</v>
      </c>
      <c r="E34" s="6"/>
      <c r="F34" s="6" t="s">
        <v>7</v>
      </c>
      <c r="G34" s="6" t="s">
        <v>16</v>
      </c>
      <c r="H34" s="6"/>
      <c r="I34" s="6" t="s">
        <v>7</v>
      </c>
      <c r="J34" s="6" t="s">
        <v>16</v>
      </c>
      <c r="K34" s="6"/>
      <c r="L34" s="6" t="s">
        <v>7</v>
      </c>
      <c r="M34" s="6" t="s">
        <v>16</v>
      </c>
      <c r="N34" s="6"/>
      <c r="O34" s="6" t="s">
        <v>7</v>
      </c>
      <c r="P34" s="6" t="s">
        <v>16</v>
      </c>
      <c r="Q34" s="6"/>
      <c r="R34" s="6" t="s">
        <v>7</v>
      </c>
      <c r="S34" s="6" t="s">
        <v>16</v>
      </c>
      <c r="W34" s="5"/>
      <c r="X34" s="6" t="s">
        <v>7</v>
      </c>
      <c r="Y34" s="6" t="s">
        <v>16</v>
      </c>
      <c r="Z34" s="6"/>
      <c r="AA34" s="6" t="s">
        <v>7</v>
      </c>
      <c r="AB34" s="6" t="s">
        <v>16</v>
      </c>
      <c r="AC34" s="6"/>
      <c r="AD34" s="6" t="s">
        <v>7</v>
      </c>
      <c r="AE34" s="6" t="s">
        <v>16</v>
      </c>
      <c r="AF34" s="6"/>
      <c r="AG34" s="6" t="s">
        <v>7</v>
      </c>
      <c r="AH34" s="6" t="s">
        <v>16</v>
      </c>
      <c r="AI34" s="6"/>
      <c r="AJ34" s="6" t="s">
        <v>7</v>
      </c>
      <c r="AK34" s="6" t="s">
        <v>16</v>
      </c>
      <c r="AL34" s="6"/>
      <c r="AM34" s="6" t="s">
        <v>7</v>
      </c>
      <c r="AN34" s="6" t="s">
        <v>16</v>
      </c>
    </row>
    <row r="35" spans="1:40" x14ac:dyDescent="0.25">
      <c r="A35" s="14"/>
      <c r="B35" s="1" t="s">
        <v>8</v>
      </c>
      <c r="C35" s="9">
        <v>24</v>
      </c>
      <c r="D35" s="9">
        <v>23</v>
      </c>
      <c r="E35" s="9"/>
      <c r="F35" s="9">
        <v>24</v>
      </c>
      <c r="G35" s="9">
        <v>24</v>
      </c>
      <c r="H35" s="9"/>
      <c r="I35" s="9">
        <v>24</v>
      </c>
      <c r="J35" s="9">
        <v>23</v>
      </c>
      <c r="K35" s="9"/>
      <c r="L35" s="9">
        <v>24</v>
      </c>
      <c r="M35" s="9">
        <v>24</v>
      </c>
      <c r="N35" s="9"/>
      <c r="O35" s="9">
        <v>24</v>
      </c>
      <c r="P35" s="9">
        <v>24</v>
      </c>
      <c r="Q35" s="9"/>
      <c r="R35" s="9">
        <v>23</v>
      </c>
      <c r="S35" s="9">
        <v>24</v>
      </c>
      <c r="W35" s="1" t="s">
        <v>8</v>
      </c>
      <c r="X35">
        <f>COUNT(X43:X66)</f>
        <v>11</v>
      </c>
      <c r="Y35">
        <f t="shared" ref="Y35:AN35" si="3">COUNT(Y43:Y66)</f>
        <v>17</v>
      </c>
      <c r="AA35">
        <f t="shared" si="3"/>
        <v>18</v>
      </c>
      <c r="AB35">
        <f t="shared" si="3"/>
        <v>15</v>
      </c>
      <c r="AD35">
        <f t="shared" si="3"/>
        <v>23</v>
      </c>
      <c r="AE35">
        <f t="shared" si="3"/>
        <v>20</v>
      </c>
      <c r="AG35">
        <f t="shared" si="3"/>
        <v>24</v>
      </c>
      <c r="AH35">
        <f t="shared" si="3"/>
        <v>24</v>
      </c>
      <c r="AJ35">
        <f t="shared" si="3"/>
        <v>19</v>
      </c>
      <c r="AK35">
        <f t="shared" si="3"/>
        <v>22</v>
      </c>
      <c r="AM35">
        <f t="shared" si="3"/>
        <v>12</v>
      </c>
      <c r="AN35">
        <f t="shared" si="3"/>
        <v>23</v>
      </c>
    </row>
    <row r="36" spans="1:40" x14ac:dyDescent="0.25">
      <c r="A36" s="14"/>
      <c r="B36" s="1" t="s">
        <v>9</v>
      </c>
      <c r="C36" s="7">
        <v>0.13376631753377358</v>
      </c>
      <c r="D36" s="7">
        <v>0.32765603662717013</v>
      </c>
      <c r="E36" s="7"/>
      <c r="F36" s="7">
        <v>0.26249759496361996</v>
      </c>
      <c r="G36">
        <v>0.23838707150963334</v>
      </c>
      <c r="H36" s="7"/>
      <c r="I36" s="7">
        <v>0.57306480806200966</v>
      </c>
      <c r="J36">
        <v>0.44306096403920092</v>
      </c>
      <c r="K36" s="7"/>
      <c r="L36" s="7">
        <v>0.75128373623555822</v>
      </c>
      <c r="M36">
        <v>0.4249972959076736</v>
      </c>
      <c r="N36" s="7"/>
      <c r="O36" s="7">
        <v>0.82522414006305989</v>
      </c>
      <c r="P36">
        <v>0.66229416634940064</v>
      </c>
      <c r="Q36" s="7"/>
      <c r="R36" s="7">
        <v>0.55842563356037012</v>
      </c>
      <c r="S36">
        <v>0.70288963640521274</v>
      </c>
      <c r="W36" s="1" t="s">
        <v>9</v>
      </c>
      <c r="X36">
        <f>AVERAGE(X43:X66)</f>
        <v>15.954545454545451</v>
      </c>
      <c r="Y36">
        <f t="shared" ref="Y36:AN36" si="4">AVERAGE(Y43:Y66)</f>
        <v>5.2705882352941202</v>
      </c>
      <c r="AA36">
        <f t="shared" si="4"/>
        <v>13.183333333333335</v>
      </c>
      <c r="AB36">
        <f t="shared" si="4"/>
        <v>10.433333333333335</v>
      </c>
      <c r="AD36">
        <f t="shared" si="4"/>
        <v>8.3217391304347821</v>
      </c>
      <c r="AE36">
        <f t="shared" si="4"/>
        <v>7.1200000000000019</v>
      </c>
      <c r="AG36">
        <f t="shared" si="4"/>
        <v>19.870833333333326</v>
      </c>
      <c r="AH36">
        <f t="shared" si="4"/>
        <v>7.1499999999999995</v>
      </c>
      <c r="AJ36">
        <f t="shared" si="4"/>
        <v>46.678947368421056</v>
      </c>
      <c r="AK36">
        <f t="shared" si="4"/>
        <v>20.736363636363635</v>
      </c>
      <c r="AM36">
        <f t="shared" si="4"/>
        <v>149.17499999999998</v>
      </c>
      <c r="AN36">
        <f t="shared" si="4"/>
        <v>68.200000000000017</v>
      </c>
    </row>
    <row r="37" spans="1:40" x14ac:dyDescent="0.25">
      <c r="A37" s="14"/>
      <c r="B37" s="1" t="s">
        <v>10</v>
      </c>
      <c r="C37" s="7">
        <v>5.6733595226643271E-2</v>
      </c>
      <c r="D37" s="7">
        <v>6.0991544148844203E-2</v>
      </c>
      <c r="E37" s="7"/>
      <c r="F37" s="7">
        <v>5.8819583508363006E-2</v>
      </c>
      <c r="G37">
        <v>6.343643310373398E-2</v>
      </c>
      <c r="H37" s="7"/>
      <c r="I37" s="7">
        <v>4.5427964045344146E-2</v>
      </c>
      <c r="J37">
        <v>5.2388579519955514E-2</v>
      </c>
      <c r="K37" s="7"/>
      <c r="L37" s="7">
        <v>2.825894736333931E-2</v>
      </c>
      <c r="M37">
        <v>5.9485828063798304E-2</v>
      </c>
      <c r="N37" s="7"/>
      <c r="O37" s="7">
        <v>2.6633112977286107E-2</v>
      </c>
      <c r="P37">
        <v>2.9975615442923379E-2</v>
      </c>
      <c r="Q37" s="7"/>
      <c r="R37" s="7">
        <v>6.2739190978726322E-2</v>
      </c>
      <c r="S37">
        <v>4.9772683598413713E-2</v>
      </c>
      <c r="W37" s="1" t="s">
        <v>10</v>
      </c>
      <c r="X37">
        <f>STDEV(X43:X66)/(X35^(1/2))</f>
        <v>8.0395653844127661</v>
      </c>
      <c r="Y37">
        <f t="shared" ref="Y37:AN37" si="5">STDEV(Y43:Y66)/(Y35^(1/2))</f>
        <v>1.3656706148898794</v>
      </c>
      <c r="AA37">
        <f t="shared" si="5"/>
        <v>4.6255771588297581</v>
      </c>
      <c r="AB37">
        <f t="shared" si="5"/>
        <v>3.7873683119230335</v>
      </c>
      <c r="AD37">
        <f t="shared" si="5"/>
        <v>1.732814618715903</v>
      </c>
      <c r="AE37">
        <f t="shared" si="5"/>
        <v>1.3889526535070262</v>
      </c>
      <c r="AG37">
        <f t="shared" si="5"/>
        <v>2.5350476596059175</v>
      </c>
      <c r="AH37">
        <f t="shared" si="5"/>
        <v>1.3055622365950956</v>
      </c>
      <c r="AJ37">
        <f t="shared" si="5"/>
        <v>3.9779698820990355</v>
      </c>
      <c r="AK37">
        <f t="shared" si="5"/>
        <v>1.5552667879119815</v>
      </c>
      <c r="AM37">
        <f t="shared" si="5"/>
        <v>11.875593286614832</v>
      </c>
      <c r="AN37">
        <f t="shared" si="5"/>
        <v>7.8542629597127798</v>
      </c>
    </row>
    <row r="38" spans="1:40" x14ac:dyDescent="0.25">
      <c r="A38" s="14"/>
      <c r="B38" s="4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W38" s="4"/>
      <c r="AN38" s="7"/>
    </row>
    <row r="39" spans="1:40" x14ac:dyDescent="0.25">
      <c r="A39" s="14"/>
      <c r="B39" s="1" t="s">
        <v>11</v>
      </c>
      <c r="C39" s="1" t="s">
        <v>12</v>
      </c>
      <c r="W39" s="1" t="s">
        <v>11</v>
      </c>
      <c r="X39" s="1" t="s">
        <v>12</v>
      </c>
    </row>
    <row r="40" spans="1:40" s="10" customFormat="1" x14ac:dyDescent="0.25">
      <c r="A40" s="14"/>
      <c r="C40" s="11">
        <v>2.4528805321085118E-2</v>
      </c>
      <c r="D40" s="11"/>
      <c r="F40" s="11">
        <v>0.78172880914192955</v>
      </c>
      <c r="G40" s="11"/>
      <c r="I40" s="11">
        <v>6.7490226031524547E-2</v>
      </c>
      <c r="J40" s="11"/>
      <c r="L40" s="11">
        <v>2.1277388123245352E-5</v>
      </c>
      <c r="M40" s="11"/>
      <c r="O40" s="11">
        <v>1.8971013282718748E-4</v>
      </c>
      <c r="P40" s="11"/>
      <c r="R40" s="11">
        <v>7.8362513787339327E-2</v>
      </c>
      <c r="S40" s="11"/>
      <c r="X40" s="11">
        <f>TTEST(X45:X66,Y45:Y66,2,3)</f>
        <v>0.21787486424570521</v>
      </c>
      <c r="Y40" s="11"/>
      <c r="AA40" s="11">
        <f>TTEST(AA43:AA66,AB43:AB66,2,3)</f>
        <v>0.64876136785538052</v>
      </c>
      <c r="AB40" s="11"/>
      <c r="AD40" s="11">
        <f>TTEST(AD43:AD66,AE43:AE66,2,3)</f>
        <v>0.59140383145319153</v>
      </c>
      <c r="AE40" s="11"/>
      <c r="AG40" s="11">
        <f>TTEST(AG43:AG66,AH43:AH66,2,3)</f>
        <v>8.3140155660506478E-5</v>
      </c>
      <c r="AH40" s="11"/>
      <c r="AJ40" s="11">
        <f>TTEST(AJ43:AJ66,AK43:AK66,2,3)</f>
        <v>3.1311096437674842E-6</v>
      </c>
      <c r="AK40" s="11"/>
      <c r="AM40" s="11">
        <f>TTEST(AM43:AM66,AN43:AN66,2,3)</f>
        <v>1.263041614121804E-5</v>
      </c>
      <c r="AN40" s="11"/>
    </row>
    <row r="41" spans="1:40" x14ac:dyDescent="0.25">
      <c r="A41" s="14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Z41" s="7"/>
      <c r="AC41" s="7"/>
      <c r="AF41" s="7"/>
      <c r="AI41" s="7"/>
      <c r="AL41" s="7"/>
    </row>
    <row r="42" spans="1:40" x14ac:dyDescent="0.25">
      <c r="A42" s="14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Z42" s="7"/>
      <c r="AC42" s="7"/>
      <c r="AF42" s="7"/>
      <c r="AI42" s="7"/>
    </row>
    <row r="43" spans="1:40" x14ac:dyDescent="0.25">
      <c r="A43" s="14"/>
      <c r="B43" s="1" t="s">
        <v>13</v>
      </c>
      <c r="C43">
        <v>-0.23514418828713307</v>
      </c>
      <c r="D43">
        <v>0.13790679684408974</v>
      </c>
      <c r="E43" s="7"/>
      <c r="F43">
        <v>0.41625430547791598</v>
      </c>
      <c r="G43">
        <v>-9.3753238637934805E-2</v>
      </c>
      <c r="H43" s="7"/>
      <c r="I43">
        <v>0.80182310768262999</v>
      </c>
      <c r="J43">
        <v>0.13351505594972435</v>
      </c>
      <c r="K43" s="7"/>
      <c r="L43">
        <v>0.83209793717216785</v>
      </c>
      <c r="M43">
        <v>-0.24374874111286327</v>
      </c>
      <c r="N43" s="7"/>
      <c r="O43">
        <v>0.80361837602651254</v>
      </c>
      <c r="P43">
        <v>0.54443044760595294</v>
      </c>
      <c r="Q43" s="7"/>
      <c r="R43">
        <v>0.73098718119048589</v>
      </c>
      <c r="S43">
        <v>0.97946741762248501</v>
      </c>
      <c r="W43" s="1" t="s">
        <v>14</v>
      </c>
      <c r="AA43">
        <v>2.3000000000000003</v>
      </c>
      <c r="AD43">
        <v>7.4</v>
      </c>
      <c r="AG43">
        <v>14</v>
      </c>
      <c r="AH43">
        <v>7.7</v>
      </c>
      <c r="AJ43">
        <v>28.3</v>
      </c>
      <c r="AK43">
        <v>29.6</v>
      </c>
      <c r="AN43">
        <v>106.4</v>
      </c>
    </row>
    <row r="44" spans="1:40" x14ac:dyDescent="0.25">
      <c r="A44" s="14"/>
      <c r="C44">
        <v>-0.10390201201504701</v>
      </c>
      <c r="D44">
        <v>0.20154951064318027</v>
      </c>
      <c r="E44" s="7"/>
      <c r="F44">
        <v>0.36181702112571656</v>
      </c>
      <c r="G44">
        <v>0.16880718955668383</v>
      </c>
      <c r="H44" s="7"/>
      <c r="I44">
        <v>0.58733935889382582</v>
      </c>
      <c r="J44">
        <v>0.14483075022797398</v>
      </c>
      <c r="K44" s="7"/>
      <c r="L44">
        <v>0.59414246594347919</v>
      </c>
      <c r="M44">
        <v>0.40182969149975284</v>
      </c>
      <c r="N44" s="7"/>
      <c r="O44">
        <v>0.80711055808403409</v>
      </c>
      <c r="P44">
        <v>0.44590099293348684</v>
      </c>
      <c r="Q44" s="7"/>
      <c r="R44">
        <v>0.31069708429303755</v>
      </c>
      <c r="S44">
        <v>0.51514040244930293</v>
      </c>
      <c r="AA44">
        <v>4.1000000000000005</v>
      </c>
      <c r="AB44">
        <v>2.4000000000000004</v>
      </c>
      <c r="AD44">
        <v>10.700000000000001</v>
      </c>
      <c r="AG44">
        <v>29.3</v>
      </c>
      <c r="AH44">
        <v>4.4000000000000004</v>
      </c>
      <c r="AK44">
        <v>12.600000000000001</v>
      </c>
      <c r="AM44">
        <v>144.6</v>
      </c>
      <c r="AN44">
        <v>91.800000000000011</v>
      </c>
    </row>
    <row r="45" spans="1:40" x14ac:dyDescent="0.25">
      <c r="A45" s="14"/>
      <c r="C45">
        <v>-0.18479514025340543</v>
      </c>
      <c r="D45">
        <v>0.54988703474801048</v>
      </c>
      <c r="E45" s="7"/>
      <c r="F45">
        <v>0.39873233207231623</v>
      </c>
      <c r="G45">
        <v>8.3173685467901048E-2</v>
      </c>
      <c r="H45" s="7"/>
      <c r="I45">
        <v>1.0137087639879512</v>
      </c>
      <c r="J45">
        <v>0.47499206942596156</v>
      </c>
      <c r="K45" s="7"/>
      <c r="L45">
        <v>0.95900476005935753</v>
      </c>
      <c r="M45">
        <v>0.52044287052975924</v>
      </c>
      <c r="N45" s="7"/>
      <c r="O45">
        <v>0.70748976399031227</v>
      </c>
      <c r="P45">
        <v>0.57966039500016442</v>
      </c>
      <c r="Q45" s="7"/>
      <c r="R45">
        <v>-1.6986976936080408E-2</v>
      </c>
      <c r="S45">
        <v>0.70404542003767179</v>
      </c>
      <c r="Y45">
        <v>10.600000000000001</v>
      </c>
      <c r="AA45">
        <v>2.6</v>
      </c>
      <c r="AB45">
        <v>17.2</v>
      </c>
      <c r="AD45">
        <v>24.8</v>
      </c>
      <c r="AE45">
        <v>4.3</v>
      </c>
      <c r="AG45">
        <v>49</v>
      </c>
      <c r="AH45">
        <v>24</v>
      </c>
      <c r="AK45">
        <v>19.700000000000003</v>
      </c>
      <c r="AN45">
        <v>66.400000000000006</v>
      </c>
    </row>
    <row r="46" spans="1:40" x14ac:dyDescent="0.25">
      <c r="A46" s="14"/>
      <c r="C46">
        <v>6.4949860020977246E-2</v>
      </c>
      <c r="D46">
        <v>0.34273483224326085</v>
      </c>
      <c r="E46" s="7"/>
      <c r="F46">
        <v>0.37137449587992333</v>
      </c>
      <c r="G46">
        <v>0.269714757973048</v>
      </c>
      <c r="H46" s="7"/>
      <c r="I46">
        <v>0.84806484428097662</v>
      </c>
      <c r="J46">
        <v>8.4747095738039568E-2</v>
      </c>
      <c r="K46" s="7"/>
      <c r="L46">
        <v>0.65552388811955897</v>
      </c>
      <c r="M46">
        <v>0.49648241319877778</v>
      </c>
      <c r="N46" s="7"/>
      <c r="O46">
        <v>0.62728391076535317</v>
      </c>
      <c r="P46">
        <v>0.57921844776829412</v>
      </c>
      <c r="Q46" s="7"/>
      <c r="R46">
        <v>8.0742634777048419E-2</v>
      </c>
      <c r="S46">
        <v>0.51743575431212652</v>
      </c>
      <c r="Y46">
        <v>1.5</v>
      </c>
      <c r="AA46">
        <v>3.2</v>
      </c>
      <c r="AB46">
        <v>7.8000000000000007</v>
      </c>
      <c r="AD46">
        <v>31.700000000000003</v>
      </c>
      <c r="AE46">
        <v>0.5</v>
      </c>
      <c r="AG46">
        <v>35</v>
      </c>
      <c r="AH46">
        <v>5.3000000000000007</v>
      </c>
      <c r="AK46">
        <v>26.700000000000003</v>
      </c>
      <c r="AN46">
        <v>75.3</v>
      </c>
    </row>
    <row r="47" spans="1:40" x14ac:dyDescent="0.25">
      <c r="A47" s="14"/>
      <c r="C47">
        <v>-0.50743889140396869</v>
      </c>
      <c r="D47">
        <v>0.61801910268231441</v>
      </c>
      <c r="F47">
        <v>0.5199689807610266</v>
      </c>
      <c r="G47">
        <v>-1.3230449659495602E-2</v>
      </c>
      <c r="H47" s="7"/>
      <c r="I47">
        <v>0.65393340570045511</v>
      </c>
      <c r="J47">
        <v>0.59936194979527835</v>
      </c>
      <c r="K47" s="7"/>
      <c r="L47">
        <v>0.89833021984356876</v>
      </c>
      <c r="M47">
        <v>0.46931195058981279</v>
      </c>
      <c r="N47" s="7"/>
      <c r="O47">
        <v>0.94437383780598627</v>
      </c>
      <c r="P47">
        <v>0.66556757488327511</v>
      </c>
      <c r="Q47" s="7"/>
      <c r="R47">
        <v>0.18498407243669465</v>
      </c>
      <c r="S47">
        <v>0.86890543320868552</v>
      </c>
      <c r="Y47">
        <v>3.2</v>
      </c>
      <c r="AA47">
        <v>2.3000000000000003</v>
      </c>
      <c r="AB47">
        <v>2.6</v>
      </c>
      <c r="AD47">
        <v>3.2</v>
      </c>
      <c r="AE47">
        <v>4.3</v>
      </c>
      <c r="AG47">
        <v>12.200000000000001</v>
      </c>
      <c r="AH47">
        <v>4.5</v>
      </c>
      <c r="AJ47">
        <v>21.200000000000003</v>
      </c>
      <c r="AK47">
        <v>22.5</v>
      </c>
      <c r="AN47">
        <v>70.100000000000009</v>
      </c>
    </row>
    <row r="48" spans="1:40" x14ac:dyDescent="0.25">
      <c r="A48" s="14"/>
      <c r="C48">
        <v>-0.299785951800286</v>
      </c>
      <c r="D48">
        <v>2.5616626958548522E-2</v>
      </c>
      <c r="F48">
        <v>0.33291918844685459</v>
      </c>
      <c r="G48">
        <v>0.40303718649982162</v>
      </c>
      <c r="H48" s="7"/>
      <c r="I48">
        <v>0.64261221124462786</v>
      </c>
      <c r="J48">
        <v>0.20201192155977177</v>
      </c>
      <c r="K48" s="7"/>
      <c r="L48">
        <v>0.8180932075673818</v>
      </c>
      <c r="M48">
        <v>0.45373428879226629</v>
      </c>
      <c r="N48" s="7"/>
      <c r="O48">
        <v>0.93137169736118419</v>
      </c>
      <c r="P48">
        <v>0.25367823189322852</v>
      </c>
      <c r="Q48" s="7"/>
      <c r="R48">
        <v>0.41667105238072544</v>
      </c>
      <c r="S48">
        <v>0.92975999018113831</v>
      </c>
      <c r="AA48">
        <v>1.6</v>
      </c>
      <c r="AD48">
        <v>6.3000000000000007</v>
      </c>
      <c r="AE48">
        <v>18</v>
      </c>
      <c r="AG48">
        <v>9.6000000000000014</v>
      </c>
      <c r="AH48">
        <v>26.5</v>
      </c>
      <c r="AJ48">
        <v>39.800000000000004</v>
      </c>
      <c r="AK48">
        <v>5.6000000000000005</v>
      </c>
      <c r="AM48">
        <v>87.600000000000009</v>
      </c>
      <c r="AN48">
        <v>122</v>
      </c>
    </row>
    <row r="49" spans="1:40" x14ac:dyDescent="0.25">
      <c r="A49" s="14"/>
      <c r="C49">
        <v>0.40290989760308593</v>
      </c>
      <c r="D49">
        <v>0.15557459519496894</v>
      </c>
      <c r="F49">
        <v>0.36862419706221483</v>
      </c>
      <c r="G49">
        <v>0.47674699890933414</v>
      </c>
      <c r="H49" s="7"/>
      <c r="I49">
        <v>0.48890830824799991</v>
      </c>
      <c r="J49">
        <v>0.90438025897328178</v>
      </c>
      <c r="K49" s="7"/>
      <c r="L49">
        <v>0.73190295093577984</v>
      </c>
      <c r="M49">
        <v>0.45809419820167752</v>
      </c>
      <c r="N49" s="7"/>
      <c r="O49">
        <v>0.81214064453692758</v>
      </c>
      <c r="P49">
        <v>0.91208491467586161</v>
      </c>
      <c r="Q49" s="7"/>
      <c r="R49">
        <v>0.56794782280534795</v>
      </c>
      <c r="S49">
        <v>0.87810117174911084</v>
      </c>
      <c r="X49">
        <v>42.5</v>
      </c>
      <c r="Y49">
        <v>1.3</v>
      </c>
      <c r="AA49">
        <v>63.400000000000006</v>
      </c>
      <c r="AB49">
        <v>17.3</v>
      </c>
      <c r="AD49">
        <v>4.2</v>
      </c>
      <c r="AE49">
        <v>3.3000000000000003</v>
      </c>
      <c r="AG49">
        <v>10.700000000000001</v>
      </c>
      <c r="AH49">
        <v>4.3</v>
      </c>
      <c r="AJ49">
        <v>79.100000000000009</v>
      </c>
      <c r="AK49">
        <v>19.3</v>
      </c>
      <c r="AM49">
        <v>156</v>
      </c>
      <c r="AN49">
        <v>56.400000000000006</v>
      </c>
    </row>
    <row r="50" spans="1:40" x14ac:dyDescent="0.25">
      <c r="A50" s="14"/>
      <c r="C50">
        <v>0.29045229020304197</v>
      </c>
      <c r="D50">
        <v>0.29948568379253449</v>
      </c>
      <c r="F50">
        <v>0.24059847850570126</v>
      </c>
      <c r="G50">
        <v>0.70902265362099881</v>
      </c>
      <c r="H50" s="7"/>
      <c r="I50">
        <v>0.61289769678308814</v>
      </c>
      <c r="J50">
        <v>0.78903175743240006</v>
      </c>
      <c r="K50" s="7"/>
      <c r="L50">
        <v>0.80170244140666058</v>
      </c>
      <c r="M50">
        <v>0.72287740190663763</v>
      </c>
      <c r="N50" s="7"/>
      <c r="O50">
        <v>0.74207728751669011</v>
      </c>
      <c r="P50">
        <v>0.91153819802306479</v>
      </c>
      <c r="Q50" s="7"/>
      <c r="R50">
        <v>0.78612093746530043</v>
      </c>
      <c r="S50">
        <v>0.92917724851103733</v>
      </c>
      <c r="Y50">
        <v>3.9000000000000004</v>
      </c>
      <c r="AA50">
        <v>53</v>
      </c>
      <c r="AB50">
        <v>0.5</v>
      </c>
      <c r="AD50">
        <v>7.5</v>
      </c>
      <c r="AE50">
        <v>4.4000000000000004</v>
      </c>
      <c r="AG50">
        <v>25.3</v>
      </c>
      <c r="AH50">
        <v>7.3000000000000007</v>
      </c>
      <c r="AJ50">
        <v>43.300000000000004</v>
      </c>
      <c r="AK50">
        <v>15.4</v>
      </c>
      <c r="AN50">
        <v>32.200000000000003</v>
      </c>
    </row>
    <row r="51" spans="1:40" x14ac:dyDescent="0.25">
      <c r="A51" s="14"/>
      <c r="C51">
        <v>0.29004339294533688</v>
      </c>
      <c r="D51">
        <v>0.41631116816028302</v>
      </c>
      <c r="F51">
        <v>4.5616036760792733E-4</v>
      </c>
      <c r="G51">
        <v>-6.4725665723232018E-3</v>
      </c>
      <c r="H51" s="7"/>
      <c r="I51">
        <v>0.23522135702632507</v>
      </c>
      <c r="J51">
        <v>0.25151953850148467</v>
      </c>
      <c r="K51" s="7"/>
      <c r="L51">
        <v>0.89438408538493763</v>
      </c>
      <c r="M51">
        <v>0.21536389606840339</v>
      </c>
      <c r="N51" s="7"/>
      <c r="O51">
        <v>0.90832899189524086</v>
      </c>
      <c r="P51">
        <v>0.63211943335390663</v>
      </c>
      <c r="Q51" s="7"/>
      <c r="R51">
        <v>0.80747506471093944</v>
      </c>
      <c r="S51">
        <v>0.64244959578404559</v>
      </c>
      <c r="Y51">
        <v>10</v>
      </c>
      <c r="AD51">
        <v>2</v>
      </c>
      <c r="AE51">
        <v>3.1</v>
      </c>
      <c r="AG51">
        <v>9.4</v>
      </c>
      <c r="AH51">
        <v>9.1</v>
      </c>
      <c r="AJ51">
        <v>44.900000000000006</v>
      </c>
      <c r="AK51">
        <v>26.900000000000002</v>
      </c>
      <c r="AM51">
        <v>151</v>
      </c>
      <c r="AN51">
        <v>133.9</v>
      </c>
    </row>
    <row r="52" spans="1:40" x14ac:dyDescent="0.25">
      <c r="A52" s="14"/>
      <c r="C52">
        <v>7.2160969836689848E-2</v>
      </c>
      <c r="D52">
        <v>0.90839014771572235</v>
      </c>
      <c r="F52">
        <v>0.133561660677736</v>
      </c>
      <c r="G52">
        <v>-4.4314219533048448E-2</v>
      </c>
      <c r="H52" s="7"/>
      <c r="I52">
        <v>0.81690896042307426</v>
      </c>
      <c r="J52">
        <v>0.83392963090553951</v>
      </c>
      <c r="K52" s="7"/>
      <c r="L52">
        <v>0.83501358756615973</v>
      </c>
      <c r="M52">
        <v>-0.50318827943468603</v>
      </c>
      <c r="N52" s="7"/>
      <c r="O52">
        <v>0.8007368402157472</v>
      </c>
      <c r="P52">
        <v>0.81595255342639628</v>
      </c>
      <c r="Q52" s="7"/>
      <c r="R52">
        <v>1.013078126313625</v>
      </c>
      <c r="S52">
        <v>0.77055447896055396</v>
      </c>
      <c r="X52">
        <v>88.2</v>
      </c>
      <c r="Y52">
        <v>10.100000000000001</v>
      </c>
      <c r="AD52">
        <v>5.5</v>
      </c>
      <c r="AE52">
        <v>19.900000000000002</v>
      </c>
      <c r="AG52">
        <v>5.6000000000000005</v>
      </c>
      <c r="AH52">
        <v>2</v>
      </c>
      <c r="AJ52">
        <v>29.8</v>
      </c>
      <c r="AK52">
        <v>13</v>
      </c>
      <c r="AM52">
        <v>137.70000000000002</v>
      </c>
      <c r="AN52">
        <v>44.800000000000004</v>
      </c>
    </row>
    <row r="53" spans="1:40" x14ac:dyDescent="0.25">
      <c r="A53" s="14"/>
      <c r="C53">
        <v>0.15841659171514044</v>
      </c>
      <c r="D53">
        <v>0.39709015810492621</v>
      </c>
      <c r="F53">
        <v>-0.13149615791269864</v>
      </c>
      <c r="G53">
        <v>0.1759306531645555</v>
      </c>
      <c r="H53" s="7"/>
      <c r="I53">
        <v>0.43040527277861029</v>
      </c>
      <c r="J53">
        <v>0.21738145004787343</v>
      </c>
      <c r="K53" s="7"/>
      <c r="L53">
        <v>0.95153269572878296</v>
      </c>
      <c r="M53">
        <v>0.35745807932688101</v>
      </c>
      <c r="N53" s="7"/>
      <c r="O53">
        <v>1.0426054930653523</v>
      </c>
      <c r="P53">
        <v>0.55686215000923989</v>
      </c>
      <c r="Q53" s="7"/>
      <c r="R53">
        <v>0.85938440632963686</v>
      </c>
      <c r="S53">
        <v>0.72050809418403783</v>
      </c>
      <c r="X53">
        <v>13.700000000000001</v>
      </c>
      <c r="Y53">
        <v>5.8000000000000007</v>
      </c>
      <c r="AB53">
        <v>8.3000000000000007</v>
      </c>
      <c r="AD53">
        <v>5</v>
      </c>
      <c r="AE53">
        <v>4.7</v>
      </c>
      <c r="AG53">
        <v>11.600000000000001</v>
      </c>
      <c r="AH53">
        <v>6.9</v>
      </c>
      <c r="AJ53">
        <v>66.3</v>
      </c>
      <c r="AK53">
        <v>36</v>
      </c>
      <c r="AM53">
        <v>101.2</v>
      </c>
      <c r="AN53">
        <v>129.9</v>
      </c>
    </row>
    <row r="54" spans="1:40" x14ac:dyDescent="0.25">
      <c r="A54" s="14"/>
      <c r="C54">
        <v>0.42964369963711285</v>
      </c>
      <c r="D54">
        <v>-1.020584150650794E-2</v>
      </c>
      <c r="F54">
        <v>0.18615022515252633</v>
      </c>
      <c r="G54">
        <v>5.1837396145977842E-2</v>
      </c>
      <c r="H54" s="7"/>
      <c r="I54">
        <v>0.37499015748113906</v>
      </c>
      <c r="J54">
        <v>0.24102638340287638</v>
      </c>
      <c r="K54" s="7"/>
      <c r="L54">
        <v>0.71020296877010669</v>
      </c>
      <c r="M54">
        <v>0.17174544281412193</v>
      </c>
      <c r="N54" s="7"/>
      <c r="O54">
        <v>0.8622987799614652</v>
      </c>
      <c r="P54">
        <v>0.62318259027784095</v>
      </c>
      <c r="Q54" s="7"/>
      <c r="R54">
        <v>0.72607862152750735</v>
      </c>
      <c r="S54">
        <v>0.91387873754971505</v>
      </c>
      <c r="X54">
        <v>2.3000000000000003</v>
      </c>
      <c r="AA54">
        <v>43.400000000000006</v>
      </c>
      <c r="AD54">
        <v>3.3000000000000003</v>
      </c>
      <c r="AE54">
        <v>5.1000000000000005</v>
      </c>
      <c r="AG54">
        <v>17.2</v>
      </c>
      <c r="AH54">
        <v>2.1</v>
      </c>
      <c r="AJ54">
        <v>57.900000000000006</v>
      </c>
      <c r="AK54">
        <v>25.3</v>
      </c>
      <c r="AN54">
        <v>122.60000000000001</v>
      </c>
    </row>
    <row r="55" spans="1:40" x14ac:dyDescent="0.25">
      <c r="A55" s="14"/>
      <c r="C55">
        <v>-0.18708724794350706</v>
      </c>
      <c r="D55">
        <v>-1.5522300582842208E-2</v>
      </c>
      <c r="F55">
        <v>-0.12005656858932989</v>
      </c>
      <c r="G55">
        <v>2.8153127955150459E-2</v>
      </c>
      <c r="H55" s="7"/>
      <c r="I55">
        <v>0.57419397776150638</v>
      </c>
      <c r="J55">
        <v>0.51471289222605043</v>
      </c>
      <c r="K55" s="7"/>
      <c r="L55">
        <v>0.84795534130613093</v>
      </c>
      <c r="M55">
        <v>0.6077184295836231</v>
      </c>
      <c r="N55" s="7"/>
      <c r="O55">
        <v>0.87931048774133735</v>
      </c>
      <c r="P55">
        <v>0.61298920832296622</v>
      </c>
      <c r="Q55" s="7"/>
      <c r="R55">
        <v>0.89493042524516808</v>
      </c>
      <c r="S55">
        <v>0.55967370061415411</v>
      </c>
      <c r="AA55">
        <v>3.9000000000000004</v>
      </c>
      <c r="AD55">
        <v>3.6</v>
      </c>
      <c r="AE55">
        <v>3.3000000000000003</v>
      </c>
      <c r="AG55">
        <v>9.6000000000000014</v>
      </c>
      <c r="AH55">
        <v>6.4</v>
      </c>
      <c r="AJ55">
        <v>44.900000000000006</v>
      </c>
      <c r="AK55">
        <v>14.3</v>
      </c>
      <c r="AM55">
        <v>160.4</v>
      </c>
      <c r="AN55">
        <v>33.300000000000004</v>
      </c>
    </row>
    <row r="56" spans="1:40" x14ac:dyDescent="0.25">
      <c r="A56" s="14"/>
      <c r="C56">
        <v>0.26961974052305288</v>
      </c>
      <c r="D56">
        <v>0.46531772329799725</v>
      </c>
      <c r="F56">
        <v>-3.5822308970784145E-2</v>
      </c>
      <c r="G56">
        <v>0.54205693110899356</v>
      </c>
      <c r="H56" s="7"/>
      <c r="I56">
        <v>0.38131055005549991</v>
      </c>
      <c r="J56">
        <v>0.83943697647169346</v>
      </c>
      <c r="K56" s="7"/>
      <c r="L56">
        <v>0.83290902129800193</v>
      </c>
      <c r="M56">
        <v>0.72260206351373446</v>
      </c>
      <c r="N56" s="7"/>
      <c r="O56">
        <v>0.81358802819806342</v>
      </c>
      <c r="P56">
        <v>0.78242048625715299</v>
      </c>
      <c r="Q56" s="7"/>
      <c r="R56">
        <v>0.6876111178869595</v>
      </c>
      <c r="S56">
        <v>0.70470533324892615</v>
      </c>
      <c r="Y56">
        <v>4.1000000000000005</v>
      </c>
      <c r="AB56">
        <v>2.2000000000000002</v>
      </c>
      <c r="AD56">
        <v>5.1000000000000005</v>
      </c>
      <c r="AE56">
        <v>3.7</v>
      </c>
      <c r="AG56">
        <v>13.3</v>
      </c>
      <c r="AH56">
        <v>7.2</v>
      </c>
      <c r="AJ56">
        <v>51</v>
      </c>
      <c r="AK56">
        <v>21.900000000000002</v>
      </c>
      <c r="AN56">
        <v>31.200000000000003</v>
      </c>
    </row>
    <row r="57" spans="1:40" x14ac:dyDescent="0.25">
      <c r="A57" s="14"/>
      <c r="C57">
        <v>0.30765517281876964</v>
      </c>
      <c r="D57">
        <v>-3.8769816930759926E-2</v>
      </c>
      <c r="F57">
        <v>-0.49028674713507503</v>
      </c>
      <c r="G57">
        <v>9.0999769708381861E-2</v>
      </c>
      <c r="H57" s="7"/>
      <c r="I57">
        <v>0.14971032647088994</v>
      </c>
      <c r="J57">
        <v>0.42207629255253909</v>
      </c>
      <c r="K57" s="7"/>
      <c r="L57">
        <v>0.77804233399442535</v>
      </c>
      <c r="M57">
        <v>0.39512736822644673</v>
      </c>
      <c r="N57" s="7"/>
      <c r="O57">
        <v>0.87590767698512673</v>
      </c>
      <c r="P57">
        <v>0.57584849716341757</v>
      </c>
      <c r="Q57" s="7"/>
      <c r="R57">
        <v>1.0318545144967425E-2</v>
      </c>
      <c r="S57">
        <v>0.81664654854451579</v>
      </c>
      <c r="Y57">
        <v>0.5</v>
      </c>
      <c r="AB57">
        <v>20.8</v>
      </c>
      <c r="AD57">
        <v>10.3</v>
      </c>
      <c r="AE57">
        <v>3.8000000000000003</v>
      </c>
      <c r="AG57">
        <v>36.200000000000003</v>
      </c>
      <c r="AH57">
        <v>2.7</v>
      </c>
      <c r="AK57">
        <v>19.900000000000002</v>
      </c>
      <c r="AN57">
        <v>97.9</v>
      </c>
    </row>
    <row r="58" spans="1:40" x14ac:dyDescent="0.25">
      <c r="A58" s="14"/>
      <c r="C58">
        <v>0.57264303207218026</v>
      </c>
      <c r="D58">
        <v>0.34691332468465258</v>
      </c>
      <c r="F58">
        <v>6.5298458524858827E-2</v>
      </c>
      <c r="G58">
        <v>0.26081161912175843</v>
      </c>
      <c r="H58" s="7"/>
      <c r="I58">
        <v>0.24328279186398263</v>
      </c>
      <c r="J58">
        <v>0.32742003428452943</v>
      </c>
      <c r="K58" s="7"/>
      <c r="L58">
        <v>0.54417671964935754</v>
      </c>
      <c r="M58">
        <v>0.61938574226496701</v>
      </c>
      <c r="N58" s="7"/>
      <c r="O58">
        <v>0.73003176416006565</v>
      </c>
      <c r="P58">
        <v>0.58390732967580505</v>
      </c>
      <c r="Q58" s="7"/>
      <c r="R58">
        <v>0.41656354125949424</v>
      </c>
      <c r="S58">
        <v>4.946418333713902E-2</v>
      </c>
      <c r="X58">
        <v>3.8000000000000003</v>
      </c>
      <c r="Y58">
        <v>23.200000000000003</v>
      </c>
      <c r="AA58">
        <v>26.8</v>
      </c>
      <c r="AD58">
        <v>2.6</v>
      </c>
      <c r="AE58">
        <v>1.2000000000000002</v>
      </c>
      <c r="AG58">
        <v>10.4</v>
      </c>
      <c r="AH58">
        <v>5.1000000000000005</v>
      </c>
      <c r="AJ58">
        <v>80.7</v>
      </c>
      <c r="AN58">
        <v>4</v>
      </c>
    </row>
    <row r="59" spans="1:40" x14ac:dyDescent="0.25">
      <c r="A59" s="14"/>
      <c r="C59">
        <v>3.9545567509009172E-2</v>
      </c>
      <c r="D59">
        <v>4.0243586346436655E-2</v>
      </c>
      <c r="F59">
        <v>0.52005886410871516</v>
      </c>
      <c r="G59">
        <v>0.12973823302099419</v>
      </c>
      <c r="H59" s="7"/>
      <c r="I59">
        <v>0.63013149516111211</v>
      </c>
      <c r="J59">
        <v>0.43608914202805948</v>
      </c>
      <c r="K59" s="7"/>
      <c r="L59">
        <v>0.44827561938807758</v>
      </c>
      <c r="M59">
        <v>0.48676510068907813</v>
      </c>
      <c r="N59" s="7"/>
      <c r="O59">
        <v>0.56173262782488176</v>
      </c>
      <c r="P59">
        <v>0.61212028560349308</v>
      </c>
      <c r="Q59" s="7"/>
      <c r="R59">
        <v>0.54736642909713584</v>
      </c>
      <c r="S59">
        <v>1.4566642320091115E-3</v>
      </c>
      <c r="AA59">
        <v>5.3000000000000007</v>
      </c>
      <c r="AB59">
        <v>57.6</v>
      </c>
      <c r="AD59">
        <v>27.5</v>
      </c>
      <c r="AE59">
        <v>12.700000000000001</v>
      </c>
      <c r="AG59">
        <v>7.9</v>
      </c>
      <c r="AH59">
        <v>3.8000000000000003</v>
      </c>
      <c r="AJ59">
        <v>34.1</v>
      </c>
      <c r="AM59">
        <v>199</v>
      </c>
    </row>
    <row r="60" spans="1:40" x14ac:dyDescent="0.25">
      <c r="A60" s="14"/>
      <c r="C60">
        <v>0.29215748934968933</v>
      </c>
      <c r="D60">
        <v>0.25760045862830444</v>
      </c>
      <c r="F60">
        <v>0.57415108059713282</v>
      </c>
      <c r="G60">
        <v>0.51646846400731716</v>
      </c>
      <c r="H60" s="7"/>
      <c r="I60">
        <v>0.60039735463602706</v>
      </c>
      <c r="J60">
        <v>0.63327026242364171</v>
      </c>
      <c r="K60" s="7"/>
      <c r="L60">
        <v>0.8070015987672623</v>
      </c>
      <c r="M60">
        <v>0.57214941178243206</v>
      </c>
      <c r="N60" s="7"/>
      <c r="O60">
        <v>0.99327928430472057</v>
      </c>
      <c r="P60">
        <v>0.67114414687025736</v>
      </c>
      <c r="Q60" s="7"/>
      <c r="R60">
        <v>0.92683984194127678</v>
      </c>
      <c r="S60">
        <v>0.69045297807667283</v>
      </c>
      <c r="X60">
        <v>2.7</v>
      </c>
      <c r="Y60">
        <v>4.4000000000000004</v>
      </c>
      <c r="AA60">
        <v>3</v>
      </c>
      <c r="AB60">
        <v>11.5</v>
      </c>
      <c r="AD60">
        <v>3.4000000000000004</v>
      </c>
      <c r="AE60">
        <v>20</v>
      </c>
      <c r="AG60">
        <v>17.2</v>
      </c>
      <c r="AH60">
        <v>16.100000000000001</v>
      </c>
      <c r="AJ60">
        <v>39</v>
      </c>
      <c r="AK60">
        <v>24.3</v>
      </c>
      <c r="AM60">
        <v>85.100000000000009</v>
      </c>
      <c r="AN60">
        <v>78.900000000000006</v>
      </c>
    </row>
    <row r="61" spans="1:40" x14ac:dyDescent="0.25">
      <c r="A61" s="14"/>
      <c r="C61">
        <v>0.1215129047822876</v>
      </c>
      <c r="D61">
        <v>0.66120359904133563</v>
      </c>
      <c r="F61">
        <v>0.15894367341120647</v>
      </c>
      <c r="G61">
        <v>0.82724648419609292</v>
      </c>
      <c r="H61" s="7"/>
      <c r="I61">
        <v>0.45154505854752047</v>
      </c>
      <c r="J61">
        <v>0.43149973857695106</v>
      </c>
      <c r="K61" s="7"/>
      <c r="L61">
        <v>0.53058761995003689</v>
      </c>
      <c r="M61">
        <v>0.59432028334194331</v>
      </c>
      <c r="N61" s="7"/>
      <c r="O61">
        <v>0.6515714292876329</v>
      </c>
      <c r="P61">
        <v>0.76743546033372123</v>
      </c>
      <c r="Q61" s="7"/>
      <c r="R61">
        <v>0.50111583237221535</v>
      </c>
      <c r="S61">
        <v>0.8059992368795964</v>
      </c>
      <c r="X61">
        <v>4.6000000000000005</v>
      </c>
      <c r="Y61">
        <v>3.1</v>
      </c>
      <c r="AA61">
        <v>9.9</v>
      </c>
      <c r="AB61">
        <v>3</v>
      </c>
      <c r="AD61">
        <v>1.6</v>
      </c>
      <c r="AE61">
        <v>10.700000000000001</v>
      </c>
      <c r="AG61">
        <v>26.700000000000003</v>
      </c>
      <c r="AH61">
        <v>3.6</v>
      </c>
      <c r="AJ61">
        <v>52.5</v>
      </c>
      <c r="AK61">
        <v>14.700000000000001</v>
      </c>
      <c r="AM61">
        <v>189.5</v>
      </c>
      <c r="AN61">
        <v>27.700000000000003</v>
      </c>
    </row>
    <row r="62" spans="1:40" x14ac:dyDescent="0.25">
      <c r="A62" s="14"/>
      <c r="C62">
        <v>0.36374305150168668</v>
      </c>
      <c r="D62">
        <v>0.70286929343486726</v>
      </c>
      <c r="F62">
        <v>0.4633941790013425</v>
      </c>
      <c r="G62">
        <v>0.57056119249401227</v>
      </c>
      <c r="H62" s="7"/>
      <c r="I62">
        <v>0.85144765789966925</v>
      </c>
      <c r="J62">
        <v>0.37093197725127958</v>
      </c>
      <c r="K62" s="7"/>
      <c r="L62">
        <v>0.80362554936529706</v>
      </c>
      <c r="M62">
        <v>0.55696995931578341</v>
      </c>
      <c r="N62" s="7"/>
      <c r="O62">
        <v>0.97171941109477378</v>
      </c>
      <c r="P62">
        <v>0.78109608468933067</v>
      </c>
      <c r="Q62" s="7"/>
      <c r="R62">
        <v>0.6895751553137206</v>
      </c>
      <c r="S62">
        <v>0.72063794883186894</v>
      </c>
      <c r="X62">
        <v>2.3000000000000003</v>
      </c>
      <c r="Y62">
        <v>1.7000000000000002</v>
      </c>
      <c r="AA62">
        <v>1.6</v>
      </c>
      <c r="AB62">
        <v>1.2000000000000002</v>
      </c>
      <c r="AD62">
        <v>10.100000000000001</v>
      </c>
      <c r="AE62">
        <v>12.700000000000001</v>
      </c>
      <c r="AG62">
        <v>21.400000000000002</v>
      </c>
      <c r="AH62">
        <v>2.1</v>
      </c>
      <c r="AJ62">
        <v>63.900000000000006</v>
      </c>
      <c r="AK62">
        <v>15.3</v>
      </c>
      <c r="AN62">
        <v>25.200000000000003</v>
      </c>
    </row>
    <row r="63" spans="1:40" x14ac:dyDescent="0.25">
      <c r="A63" s="14"/>
      <c r="C63">
        <v>0.38667673042583367</v>
      </c>
      <c r="D63">
        <v>0.85912264716078623</v>
      </c>
      <c r="F63">
        <v>0.35635764407927378</v>
      </c>
      <c r="G63">
        <v>0.76436893975942666</v>
      </c>
      <c r="H63" s="7"/>
      <c r="I63">
        <v>0.33227375074277604</v>
      </c>
      <c r="J63">
        <v>0.69076413762395195</v>
      </c>
      <c r="K63" s="7"/>
      <c r="L63">
        <v>0.6545005528087201</v>
      </c>
      <c r="M63">
        <v>0.76023020827572885</v>
      </c>
      <c r="N63" s="7"/>
      <c r="O63">
        <v>0.72524531661732683</v>
      </c>
      <c r="P63">
        <v>0.77001682231264146</v>
      </c>
      <c r="Q63" s="7"/>
      <c r="R63">
        <v>0.66598632936743851</v>
      </c>
      <c r="S63">
        <v>0.85226833201756369</v>
      </c>
      <c r="X63">
        <v>5.7</v>
      </c>
      <c r="Y63">
        <v>2.4000000000000004</v>
      </c>
      <c r="AB63">
        <v>2.8000000000000003</v>
      </c>
      <c r="AE63">
        <v>2.4000000000000004</v>
      </c>
      <c r="AG63">
        <v>25</v>
      </c>
      <c r="AH63">
        <v>5.4</v>
      </c>
      <c r="AJ63">
        <v>39.900000000000006</v>
      </c>
      <c r="AK63">
        <v>15</v>
      </c>
      <c r="AN63">
        <v>28.200000000000003</v>
      </c>
    </row>
    <row r="64" spans="1:40" x14ac:dyDescent="0.25">
      <c r="A64" s="14"/>
      <c r="C64">
        <v>-3.6093205078135793E-2</v>
      </c>
      <c r="D64">
        <v>-0.13791763265244406</v>
      </c>
      <c r="F64">
        <v>0.92392416217570106</v>
      </c>
      <c r="G64">
        <v>-0.28223329617888765</v>
      </c>
      <c r="H64" s="7"/>
      <c r="I64">
        <v>0.86112809404303814</v>
      </c>
      <c r="J64">
        <v>0.13550787176215234</v>
      </c>
      <c r="K64" s="7"/>
      <c r="L64">
        <v>0.85388329968567356</v>
      </c>
      <c r="M64">
        <v>0.24874752252930082</v>
      </c>
      <c r="N64" s="7"/>
      <c r="O64">
        <v>1.004220896861951</v>
      </c>
      <c r="P64">
        <v>0.68148761885278297</v>
      </c>
      <c r="Q64" s="7"/>
      <c r="R64">
        <v>0.76388040992963524</v>
      </c>
      <c r="S64">
        <v>0.73996121189912378</v>
      </c>
      <c r="Y64">
        <v>0.9</v>
      </c>
      <c r="AA64">
        <v>4.3</v>
      </c>
      <c r="AD64">
        <v>8.3000000000000007</v>
      </c>
      <c r="AG64">
        <v>22.900000000000002</v>
      </c>
      <c r="AH64">
        <v>1.6</v>
      </c>
      <c r="AJ64">
        <v>50.6</v>
      </c>
      <c r="AK64">
        <v>23</v>
      </c>
      <c r="AM64">
        <v>168.9</v>
      </c>
      <c r="AN64">
        <v>68.400000000000006</v>
      </c>
    </row>
    <row r="65" spans="1:40" x14ac:dyDescent="0.25">
      <c r="A65" s="14"/>
      <c r="C65">
        <v>0.19831667066221115</v>
      </c>
      <c r="D65">
        <v>0.35266814441524874</v>
      </c>
      <c r="F65">
        <v>0.37376715057123278</v>
      </c>
      <c r="G65">
        <v>0.36836945181462316</v>
      </c>
      <c r="H65" s="7"/>
      <c r="I65">
        <v>0.61120549933896084</v>
      </c>
      <c r="J65">
        <v>0.51196498574056737</v>
      </c>
      <c r="K65" s="7"/>
      <c r="L65">
        <v>0.64252673797199655</v>
      </c>
      <c r="M65">
        <v>0.64031808314075012</v>
      </c>
      <c r="N65" s="7"/>
      <c r="O65">
        <v>0.65946574088574506</v>
      </c>
      <c r="P65">
        <v>0.75736046487240116</v>
      </c>
      <c r="Q65" s="7"/>
      <c r="R65">
        <v>0.27242191703623347</v>
      </c>
      <c r="S65">
        <v>0.84430155193800815</v>
      </c>
      <c r="X65">
        <v>6.2</v>
      </c>
      <c r="Y65">
        <v>2.9000000000000004</v>
      </c>
      <c r="AA65">
        <v>4.9000000000000004</v>
      </c>
      <c r="AB65">
        <v>1.3</v>
      </c>
      <c r="AD65">
        <v>5.8000000000000007</v>
      </c>
      <c r="AE65">
        <v>4.3</v>
      </c>
      <c r="AG65">
        <v>48.5</v>
      </c>
      <c r="AH65">
        <v>4.3</v>
      </c>
      <c r="AK65">
        <v>21.8</v>
      </c>
      <c r="AM65">
        <v>209.10000000000002</v>
      </c>
      <c r="AN65">
        <v>49.1</v>
      </c>
    </row>
    <row r="66" spans="1:40" x14ac:dyDescent="0.25">
      <c r="A66" s="14"/>
      <c r="C66">
        <v>0.50419119598594397</v>
      </c>
      <c r="D66" s="7"/>
      <c r="E66" s="7"/>
      <c r="F66">
        <v>0.31125180373576439</v>
      </c>
      <c r="G66">
        <v>-0.27575124771218273</v>
      </c>
      <c r="H66" s="7"/>
      <c r="I66">
        <v>0.56011539243654629</v>
      </c>
      <c r="J66" s="7"/>
      <c r="K66" s="7"/>
      <c r="L66">
        <v>0.60539406697047304</v>
      </c>
      <c r="M66">
        <v>0.47519771673983602</v>
      </c>
      <c r="N66" s="7"/>
      <c r="O66">
        <v>0.94987051632700581</v>
      </c>
      <c r="P66">
        <v>0.7790376575809328</v>
      </c>
      <c r="Q66" s="7"/>
      <c r="S66">
        <v>0.71435983955562088</v>
      </c>
      <c r="X66">
        <v>3.5</v>
      </c>
      <c r="AA66">
        <v>1.7000000000000002</v>
      </c>
      <c r="AD66">
        <v>1.5</v>
      </c>
      <c r="AG66">
        <v>8.9</v>
      </c>
      <c r="AH66">
        <v>9.2000000000000011</v>
      </c>
      <c r="AJ66">
        <v>19.700000000000003</v>
      </c>
      <c r="AK66">
        <v>33.4</v>
      </c>
      <c r="AN66">
        <v>72.900000000000006</v>
      </c>
    </row>
    <row r="67" spans="1:40" x14ac:dyDescent="0.25"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</row>
    <row r="68" spans="1:40" x14ac:dyDescent="0.25"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</row>
    <row r="69" spans="1:40" x14ac:dyDescent="0.25"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</row>
    <row r="70" spans="1:40" x14ac:dyDescent="0.25">
      <c r="A70" s="14" t="s">
        <v>19</v>
      </c>
      <c r="B70" s="3" t="s">
        <v>0</v>
      </c>
      <c r="C70" s="13" t="s">
        <v>1</v>
      </c>
      <c r="D70" s="13"/>
      <c r="E70" s="3"/>
      <c r="F70" s="13" t="s">
        <v>2</v>
      </c>
      <c r="G70" s="13"/>
      <c r="H70" s="3"/>
      <c r="I70" s="13" t="s">
        <v>3</v>
      </c>
      <c r="J70" s="13"/>
      <c r="K70" s="3"/>
      <c r="L70" s="13" t="s">
        <v>4</v>
      </c>
      <c r="M70" s="13"/>
      <c r="N70" s="3"/>
      <c r="O70" s="13" t="s">
        <v>5</v>
      </c>
      <c r="P70" s="13"/>
      <c r="Q70" s="3"/>
      <c r="R70" s="12" t="s">
        <v>6</v>
      </c>
      <c r="S70" s="12"/>
      <c r="W70" s="3" t="s">
        <v>0</v>
      </c>
      <c r="X70" s="13" t="s">
        <v>1</v>
      </c>
      <c r="Y70" s="13"/>
      <c r="Z70" s="3"/>
      <c r="AA70" s="13" t="s">
        <v>2</v>
      </c>
      <c r="AB70" s="13"/>
      <c r="AC70" s="3"/>
      <c r="AD70" s="13" t="s">
        <v>3</v>
      </c>
      <c r="AE70" s="13"/>
      <c r="AF70" s="3"/>
      <c r="AG70" s="13" t="s">
        <v>4</v>
      </c>
      <c r="AH70" s="13"/>
      <c r="AI70" s="3"/>
      <c r="AJ70" s="13" t="s">
        <v>5</v>
      </c>
      <c r="AK70" s="13"/>
      <c r="AL70" s="3"/>
      <c r="AM70" s="12" t="s">
        <v>6</v>
      </c>
      <c r="AN70" s="12"/>
    </row>
    <row r="71" spans="1:40" x14ac:dyDescent="0.25">
      <c r="A71" s="14"/>
      <c r="B71" s="5"/>
      <c r="C71" s="6" t="s">
        <v>20</v>
      </c>
      <c r="D71" s="6" t="s">
        <v>21</v>
      </c>
      <c r="E71" s="6"/>
      <c r="F71" s="6" t="s">
        <v>20</v>
      </c>
      <c r="G71" s="6" t="s">
        <v>21</v>
      </c>
      <c r="H71" s="6"/>
      <c r="I71" s="6" t="s">
        <v>20</v>
      </c>
      <c r="J71" s="6" t="s">
        <v>21</v>
      </c>
      <c r="K71" s="6"/>
      <c r="L71" s="6" t="s">
        <v>20</v>
      </c>
      <c r="M71" s="6" t="s">
        <v>21</v>
      </c>
      <c r="N71" s="6"/>
      <c r="O71" s="6" t="s">
        <v>20</v>
      </c>
      <c r="P71" s="6" t="s">
        <v>21</v>
      </c>
      <c r="Q71" s="6"/>
      <c r="R71" s="6" t="s">
        <v>20</v>
      </c>
      <c r="S71" s="6" t="s">
        <v>21</v>
      </c>
      <c r="W71" s="5"/>
      <c r="X71" s="6" t="s">
        <v>20</v>
      </c>
      <c r="Y71" s="6" t="s">
        <v>21</v>
      </c>
      <c r="Z71" s="6"/>
      <c r="AA71" s="6" t="s">
        <v>20</v>
      </c>
      <c r="AB71" s="6" t="s">
        <v>21</v>
      </c>
      <c r="AC71" s="6"/>
      <c r="AD71" s="6" t="s">
        <v>20</v>
      </c>
      <c r="AE71" s="6" t="s">
        <v>21</v>
      </c>
      <c r="AF71" s="6"/>
      <c r="AG71" s="6" t="s">
        <v>20</v>
      </c>
      <c r="AH71" s="6" t="s">
        <v>21</v>
      </c>
      <c r="AI71" s="6"/>
      <c r="AJ71" s="6" t="s">
        <v>20</v>
      </c>
      <c r="AK71" s="6" t="s">
        <v>21</v>
      </c>
      <c r="AL71" s="6"/>
      <c r="AM71" s="6" t="s">
        <v>20</v>
      </c>
      <c r="AN71" s="6" t="s">
        <v>21</v>
      </c>
    </row>
    <row r="72" spans="1:40" x14ac:dyDescent="0.25">
      <c r="A72" s="14"/>
      <c r="B72" s="1" t="s">
        <v>8</v>
      </c>
      <c r="C72">
        <v>9</v>
      </c>
      <c r="D72">
        <v>8</v>
      </c>
      <c r="F72">
        <v>9</v>
      </c>
      <c r="G72">
        <v>11</v>
      </c>
      <c r="I72">
        <v>10</v>
      </c>
      <c r="J72">
        <v>12</v>
      </c>
      <c r="L72">
        <v>11</v>
      </c>
      <c r="M72">
        <v>11</v>
      </c>
      <c r="O72">
        <v>11</v>
      </c>
      <c r="P72">
        <v>11</v>
      </c>
      <c r="R72">
        <v>11</v>
      </c>
      <c r="S72">
        <v>12</v>
      </c>
      <c r="W72" s="1" t="s">
        <v>8</v>
      </c>
      <c r="X72">
        <f>COUNT(X80:X91)</f>
        <v>1</v>
      </c>
      <c r="Y72">
        <f t="shared" ref="Y72:AN72" si="6">COUNT(Y80:Y91)</f>
        <v>1</v>
      </c>
      <c r="AA72">
        <f t="shared" si="6"/>
        <v>9</v>
      </c>
      <c r="AB72">
        <f t="shared" si="6"/>
        <v>5</v>
      </c>
      <c r="AD72">
        <f t="shared" si="6"/>
        <v>10</v>
      </c>
      <c r="AE72">
        <f t="shared" si="6"/>
        <v>11</v>
      </c>
      <c r="AG72">
        <f t="shared" si="6"/>
        <v>11</v>
      </c>
      <c r="AH72">
        <f t="shared" si="6"/>
        <v>11</v>
      </c>
      <c r="AJ72">
        <f t="shared" si="6"/>
        <v>10</v>
      </c>
      <c r="AK72">
        <f t="shared" si="6"/>
        <v>12</v>
      </c>
      <c r="AM72">
        <f t="shared" si="6"/>
        <v>7</v>
      </c>
      <c r="AN72">
        <f t="shared" si="6"/>
        <v>12</v>
      </c>
    </row>
    <row r="73" spans="1:40" x14ac:dyDescent="0.25">
      <c r="A73" s="14"/>
      <c r="B73" s="1" t="s">
        <v>9</v>
      </c>
      <c r="C73" s="7">
        <v>-7.3189197319207977E-2</v>
      </c>
      <c r="D73" s="7">
        <v>4.0824960502404833E-3</v>
      </c>
      <c r="E73" s="7"/>
      <c r="F73" s="7">
        <v>0.43480092448855745</v>
      </c>
      <c r="G73" s="7">
        <v>1.704898646439235E-2</v>
      </c>
      <c r="H73" s="7"/>
      <c r="I73" s="7">
        <v>0.57809355423598041</v>
      </c>
      <c r="J73" s="7">
        <v>0.45255697466464834</v>
      </c>
      <c r="K73" s="7"/>
      <c r="L73" s="7">
        <v>0.61748462533502313</v>
      </c>
      <c r="M73" s="7">
        <v>0.66347280668285835</v>
      </c>
      <c r="N73" s="7"/>
      <c r="O73" s="7">
        <v>0.72190234880083215</v>
      </c>
      <c r="P73" s="7">
        <v>0.74277993615378535</v>
      </c>
      <c r="Q73" s="7"/>
      <c r="R73" s="7">
        <v>0.62321307182148089</v>
      </c>
      <c r="S73" s="7">
        <v>0.74713719207880713</v>
      </c>
      <c r="W73" s="1" t="s">
        <v>9</v>
      </c>
      <c r="X73" s="8">
        <f>AVERAGE(X80:X91)</f>
        <v>20.100000000000001</v>
      </c>
      <c r="Y73" s="8">
        <f t="shared" ref="Y73:AN73" si="7">AVERAGE(Y80:Y91)</f>
        <v>3.9000000000000004</v>
      </c>
      <c r="Z73" s="8"/>
      <c r="AA73" s="8">
        <f t="shared" si="7"/>
        <v>1.9222222222222223</v>
      </c>
      <c r="AB73" s="8">
        <f t="shared" si="7"/>
        <v>13.220000000000002</v>
      </c>
      <c r="AC73" s="8"/>
      <c r="AD73" s="8">
        <f t="shared" si="7"/>
        <v>4.9000000000000004</v>
      </c>
      <c r="AE73" s="8">
        <f t="shared" si="7"/>
        <v>2.0272727272727278</v>
      </c>
      <c r="AF73" s="8"/>
      <c r="AG73" s="8">
        <f t="shared" si="7"/>
        <v>12.772727272727273</v>
      </c>
      <c r="AH73" s="8">
        <f t="shared" si="7"/>
        <v>4.0090909090909097</v>
      </c>
      <c r="AI73" s="8"/>
      <c r="AJ73" s="8">
        <f t="shared" si="7"/>
        <v>35.100000000000009</v>
      </c>
      <c r="AK73" s="8">
        <f t="shared" si="7"/>
        <v>11.283333333333333</v>
      </c>
      <c r="AL73" s="8"/>
      <c r="AM73" s="8">
        <f t="shared" si="7"/>
        <v>118.89999999999999</v>
      </c>
      <c r="AN73" s="8">
        <f t="shared" si="7"/>
        <v>27.233333333333334</v>
      </c>
    </row>
    <row r="74" spans="1:40" x14ac:dyDescent="0.25">
      <c r="A74" s="14"/>
      <c r="B74" s="1" t="s">
        <v>10</v>
      </c>
      <c r="C74" s="7">
        <v>0.10151234467690802</v>
      </c>
      <c r="D74" s="7">
        <v>1.237936173409691E-2</v>
      </c>
      <c r="E74" s="7"/>
      <c r="F74" s="7">
        <v>6.4515768077348087E-2</v>
      </c>
      <c r="G74" s="7">
        <v>4.9515612982307881E-2</v>
      </c>
      <c r="H74" s="7"/>
      <c r="I74" s="7">
        <v>3.5710695034384704E-2</v>
      </c>
      <c r="J74" s="7">
        <v>6.5658049308691749E-2</v>
      </c>
      <c r="K74" s="7"/>
      <c r="L74" s="7">
        <v>4.647901532872712E-2</v>
      </c>
      <c r="M74" s="7">
        <v>7.0133981402941914E-2</v>
      </c>
      <c r="N74" s="7"/>
      <c r="O74" s="7">
        <v>4.7698729323384557E-2</v>
      </c>
      <c r="P74" s="7">
        <v>6.2252632919747551E-2</v>
      </c>
      <c r="Q74" s="7"/>
      <c r="R74" s="7">
        <v>5.4738972504184955E-2</v>
      </c>
      <c r="S74" s="7">
        <v>6.8512925255884913E-2</v>
      </c>
      <c r="W74" s="1" t="s">
        <v>10</v>
      </c>
      <c r="X74" s="8" t="e">
        <f>STDEV(X80:X91)/(X72^(1/2))</f>
        <v>#DIV/0!</v>
      </c>
      <c r="Y74" s="8" t="e">
        <f t="shared" ref="Y74:AN74" si="8">STDEV(Y80:Y91)/(Y72^(1/2))</f>
        <v>#DIV/0!</v>
      </c>
      <c r="Z74" s="8"/>
      <c r="AA74" s="8">
        <f t="shared" si="8"/>
        <v>0.42451860899460719</v>
      </c>
      <c r="AB74" s="8">
        <f t="shared" si="8"/>
        <v>11.501712915909524</v>
      </c>
      <c r="AC74" s="8"/>
      <c r="AD74" s="8">
        <f t="shared" si="8"/>
        <v>1.202497401244593</v>
      </c>
      <c r="AE74" s="8">
        <f t="shared" si="8"/>
        <v>0.55450074335402399</v>
      </c>
      <c r="AF74" s="8"/>
      <c r="AG74" s="8">
        <f t="shared" si="8"/>
        <v>3.2040625039043205</v>
      </c>
      <c r="AH74" s="8">
        <f t="shared" si="8"/>
        <v>0.74899381541985355</v>
      </c>
      <c r="AI74" s="8"/>
      <c r="AJ74" s="8">
        <f t="shared" si="8"/>
        <v>5.8373319628443623</v>
      </c>
      <c r="AK74" s="8">
        <f t="shared" si="8"/>
        <v>2.0469427807036396</v>
      </c>
      <c r="AL74" s="8"/>
      <c r="AM74" s="8">
        <f t="shared" si="8"/>
        <v>15.067893966026872</v>
      </c>
      <c r="AN74" s="8">
        <f t="shared" si="8"/>
        <v>6.4270537730767598</v>
      </c>
    </row>
    <row r="75" spans="1:40" x14ac:dyDescent="0.25">
      <c r="A75" s="14"/>
      <c r="B75" s="4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W75" s="4"/>
      <c r="AN75" s="7"/>
    </row>
    <row r="76" spans="1:40" x14ac:dyDescent="0.25">
      <c r="A76" s="14"/>
      <c r="B76" s="1" t="s">
        <v>11</v>
      </c>
      <c r="C76" s="1" t="s">
        <v>12</v>
      </c>
      <c r="W76" s="1" t="s">
        <v>11</v>
      </c>
      <c r="X76" s="1" t="s">
        <v>12</v>
      </c>
    </row>
    <row r="77" spans="1:40" s="10" customFormat="1" x14ac:dyDescent="0.25">
      <c r="A77" s="14"/>
      <c r="C77" s="11">
        <v>0.47093654660538176</v>
      </c>
      <c r="D77" s="11"/>
      <c r="F77" s="11">
        <v>1.0317823583492325E-4</v>
      </c>
      <c r="G77" s="11"/>
      <c r="I77" s="11">
        <v>0.11165611549131149</v>
      </c>
      <c r="J77" s="11"/>
      <c r="L77" s="11">
        <v>0.59161898588883788</v>
      </c>
      <c r="M77" s="11"/>
      <c r="O77" s="11">
        <v>0.79298627548730338</v>
      </c>
      <c r="P77" s="11"/>
      <c r="R77" s="11">
        <v>0.17270379340683739</v>
      </c>
      <c r="S77" s="11"/>
      <c r="X77" s="11" t="e">
        <f>TTEST(X80:X91,Y79:Y91,2,3)</f>
        <v>#DIV/0!</v>
      </c>
      <c r="Y77" s="11"/>
      <c r="AA77" s="11">
        <f>TTEST(AA80:AA91,AB80:AB91,2,3)</f>
        <v>0.38173248613053407</v>
      </c>
      <c r="AB77" s="11"/>
      <c r="AD77" s="11">
        <f>TTEST(AD80:AD91,AE80:AE91,2,3)</f>
        <v>4.9623224923654535E-2</v>
      </c>
      <c r="AE77" s="11"/>
      <c r="AG77" s="11">
        <f>TTEST(AG80:AG91,AH80:AH91,2,3)</f>
        <v>2.1917649328503135E-2</v>
      </c>
      <c r="AH77" s="11"/>
      <c r="AJ77" s="11">
        <f>TTEST(AJ80:AJ91,AK80:AK91,2,3)</f>
        <v>2.6077386736741313E-3</v>
      </c>
      <c r="AK77" s="11"/>
      <c r="AM77" s="11">
        <f>TTEST(AM80:AM91,AN80:AN91,2,3)</f>
        <v>4.6286699192131845E-4</v>
      </c>
      <c r="AN77" s="11"/>
    </row>
    <row r="78" spans="1:40" x14ac:dyDescent="0.25">
      <c r="A78" s="14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Z78" s="7"/>
      <c r="AC78" s="7"/>
      <c r="AF78" s="7"/>
      <c r="AI78" s="7"/>
      <c r="AL78" s="7"/>
    </row>
    <row r="79" spans="1:40" x14ac:dyDescent="0.25">
      <c r="A79" s="14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Z79" s="7"/>
      <c r="AC79" s="7"/>
      <c r="AF79" s="7"/>
      <c r="AI79" s="7"/>
      <c r="AL79" s="7"/>
    </row>
    <row r="80" spans="1:40" x14ac:dyDescent="0.25">
      <c r="A80" s="14"/>
      <c r="B80" s="1" t="s">
        <v>13</v>
      </c>
      <c r="C80" s="7">
        <v>-3.3142656544288274E-2</v>
      </c>
      <c r="D80" s="7">
        <v>7.3280779682984853E-3</v>
      </c>
      <c r="E80" s="7"/>
      <c r="F80" s="7">
        <v>0.54426833990414014</v>
      </c>
      <c r="G80" s="7">
        <v>6.5202988801833839E-2</v>
      </c>
      <c r="H80" s="7"/>
      <c r="I80" s="7">
        <v>0.61567427122261986</v>
      </c>
      <c r="J80" s="7">
        <v>0.34916388814401078</v>
      </c>
      <c r="K80" s="7"/>
      <c r="L80" s="7">
        <v>0.52022008658441266</v>
      </c>
      <c r="M80" s="7">
        <v>0.71508585676561565</v>
      </c>
      <c r="N80" s="7"/>
      <c r="O80" s="7">
        <v>0.77224405671541985</v>
      </c>
      <c r="P80" s="7">
        <v>0.831964278802654</v>
      </c>
      <c r="Q80" s="7"/>
      <c r="R80" s="7">
        <v>0.7025232491167952</v>
      </c>
      <c r="S80" s="7">
        <v>0.60697792295420316</v>
      </c>
      <c r="W80" s="1" t="s">
        <v>14</v>
      </c>
      <c r="AA80">
        <v>1.5</v>
      </c>
      <c r="AB80">
        <v>2.4000000000000004</v>
      </c>
      <c r="AD80">
        <v>2.1</v>
      </c>
      <c r="AE80">
        <v>0.5</v>
      </c>
      <c r="AG80">
        <v>1</v>
      </c>
      <c r="AH80">
        <v>5.2</v>
      </c>
      <c r="AJ80">
        <v>13.4</v>
      </c>
      <c r="AK80">
        <v>11.3</v>
      </c>
      <c r="AM80">
        <v>53.300000000000004</v>
      </c>
      <c r="AN80">
        <v>19.700000000000003</v>
      </c>
    </row>
    <row r="81" spans="1:40" x14ac:dyDescent="0.25">
      <c r="A81" s="14"/>
      <c r="C81" s="7">
        <v>-0.12440705966263466</v>
      </c>
      <c r="D81" s="7">
        <v>4.4101347136024316E-2</v>
      </c>
      <c r="E81" s="7"/>
      <c r="F81" s="7">
        <v>0.43367443002718897</v>
      </c>
      <c r="G81" s="7">
        <v>3.1963683878311777E-2</v>
      </c>
      <c r="H81" s="7"/>
      <c r="I81" s="7">
        <v>0.4771779008635042</v>
      </c>
      <c r="J81" s="7">
        <v>0.53937703257490732</v>
      </c>
      <c r="K81" s="7"/>
      <c r="L81" s="7">
        <v>0.47515142155326134</v>
      </c>
      <c r="M81" s="7">
        <v>0.78705691179560078</v>
      </c>
      <c r="N81" s="7"/>
      <c r="O81" s="7">
        <v>0.53851918670594467</v>
      </c>
      <c r="P81" s="7">
        <v>0.80808491769464386</v>
      </c>
      <c r="Q81" s="7"/>
      <c r="R81" s="7">
        <v>0.46075548450757647</v>
      </c>
      <c r="S81" s="7">
        <v>0.83771310346737293</v>
      </c>
      <c r="AA81">
        <v>1.5</v>
      </c>
      <c r="AB81">
        <v>1.3</v>
      </c>
      <c r="AD81" s="7">
        <v>3.8000000000000003</v>
      </c>
      <c r="AG81">
        <v>16.900000000000002</v>
      </c>
      <c r="AJ81">
        <v>28.5</v>
      </c>
      <c r="AK81">
        <v>14.9</v>
      </c>
      <c r="AM81" s="7">
        <v>159.4</v>
      </c>
      <c r="AN81">
        <v>39.300000000000004</v>
      </c>
    </row>
    <row r="82" spans="1:40" x14ac:dyDescent="0.25">
      <c r="A82" s="14"/>
      <c r="C82" s="7">
        <v>-0.4201851453467883</v>
      </c>
      <c r="D82" s="7">
        <v>2.5749635389647585E-2</v>
      </c>
      <c r="E82" s="7"/>
      <c r="F82" s="7">
        <v>0.54911627121687234</v>
      </c>
      <c r="G82" s="7">
        <v>5.7010799010130953E-3</v>
      </c>
      <c r="H82" s="7"/>
      <c r="I82" s="7">
        <v>0.69718524302446661</v>
      </c>
      <c r="J82" s="7">
        <v>0.89417362834486547</v>
      </c>
      <c r="K82" s="7"/>
      <c r="L82" s="7">
        <v>0.91098888669374611</v>
      </c>
      <c r="M82" s="7">
        <v>0.9284665528871483</v>
      </c>
      <c r="N82" s="7"/>
      <c r="O82" s="7">
        <v>0.90454163672325905</v>
      </c>
      <c r="P82" s="7">
        <v>0.60884830927944256</v>
      </c>
      <c r="Q82" s="7"/>
      <c r="R82" s="7">
        <v>0.83628297965174969</v>
      </c>
      <c r="S82" s="7">
        <v>0.75441362948911384</v>
      </c>
      <c r="AA82">
        <v>0.9</v>
      </c>
      <c r="AB82">
        <v>2.7</v>
      </c>
      <c r="AD82" s="7">
        <v>2.4000000000000004</v>
      </c>
      <c r="AE82">
        <v>3.3000000000000003</v>
      </c>
      <c r="AG82">
        <v>6.9</v>
      </c>
      <c r="AH82">
        <v>9.2000000000000011</v>
      </c>
      <c r="AJ82">
        <v>24.6</v>
      </c>
      <c r="AK82">
        <v>16.8</v>
      </c>
      <c r="AM82" s="7">
        <v>121.4</v>
      </c>
      <c r="AN82">
        <v>39.200000000000003</v>
      </c>
    </row>
    <row r="83" spans="1:40" x14ac:dyDescent="0.25">
      <c r="A83" s="14"/>
      <c r="C83" s="7">
        <v>0.16882666353090608</v>
      </c>
      <c r="D83" s="7">
        <v>-1.3238077930565084E-2</v>
      </c>
      <c r="E83" s="7"/>
      <c r="F83" s="7">
        <v>0.46119541289014609</v>
      </c>
      <c r="G83" s="7">
        <v>4.1785654536838579E-2</v>
      </c>
      <c r="H83" s="7"/>
      <c r="I83" s="7">
        <v>0.70481632696610763</v>
      </c>
      <c r="J83" s="7">
        <v>0.4526604415885635</v>
      </c>
      <c r="K83" s="7"/>
      <c r="L83" s="7">
        <v>0.57953904786457144</v>
      </c>
      <c r="M83" s="7">
        <v>0.57708879235896182</v>
      </c>
      <c r="N83" s="7"/>
      <c r="O83" s="7">
        <v>0.68929010422254366</v>
      </c>
      <c r="P83" s="7">
        <v>0.9465867567164874</v>
      </c>
      <c r="Q83" s="7"/>
      <c r="R83" s="7">
        <v>0.52270266152591682</v>
      </c>
      <c r="S83" s="7">
        <v>0.77645996497070113</v>
      </c>
      <c r="AA83">
        <v>1.2000000000000002</v>
      </c>
      <c r="AD83" s="7">
        <v>4.8000000000000007</v>
      </c>
      <c r="AE83">
        <v>0.5</v>
      </c>
      <c r="AG83">
        <v>4.5</v>
      </c>
      <c r="AH83">
        <v>2</v>
      </c>
      <c r="AJ83">
        <v>24.700000000000003</v>
      </c>
      <c r="AK83">
        <v>3.6</v>
      </c>
      <c r="AM83" s="7">
        <v>156</v>
      </c>
      <c r="AN83">
        <v>5.4</v>
      </c>
    </row>
    <row r="84" spans="1:40" x14ac:dyDescent="0.25">
      <c r="A84" s="14"/>
      <c r="C84" s="7">
        <v>-0.67838739202942344</v>
      </c>
      <c r="D84" s="7">
        <v>1.5435350796896841E-2</v>
      </c>
      <c r="E84" s="7"/>
      <c r="F84" s="7">
        <v>0.4875051902759801</v>
      </c>
      <c r="G84" s="7">
        <v>0.32367651016715338</v>
      </c>
      <c r="H84" s="7"/>
      <c r="I84" s="7">
        <v>0.38648091768001402</v>
      </c>
      <c r="J84" s="7">
        <v>0.77896732851684036</v>
      </c>
      <c r="K84" s="7"/>
      <c r="L84" s="7">
        <v>0.48558029490884047</v>
      </c>
      <c r="M84" s="7">
        <v>0.84334560600372199</v>
      </c>
      <c r="N84" s="7"/>
      <c r="O84" s="7">
        <v>0.53205544018178819</v>
      </c>
      <c r="P84" s="7">
        <v>0.87497823974607836</v>
      </c>
      <c r="Q84" s="7"/>
      <c r="R84" s="7">
        <v>0.44952638462330369</v>
      </c>
      <c r="S84" s="7">
        <v>0.93290026578302265</v>
      </c>
      <c r="AB84">
        <v>0.5</v>
      </c>
      <c r="AD84" s="7">
        <v>3.2</v>
      </c>
      <c r="AE84">
        <v>1</v>
      </c>
      <c r="AG84">
        <v>32.300000000000004</v>
      </c>
      <c r="AH84">
        <v>1.4000000000000001</v>
      </c>
      <c r="AJ84">
        <v>62.300000000000004</v>
      </c>
      <c r="AK84">
        <v>4.1000000000000005</v>
      </c>
      <c r="AM84" s="7"/>
      <c r="AN84">
        <v>9.3000000000000007</v>
      </c>
    </row>
    <row r="85" spans="1:40" x14ac:dyDescent="0.25">
      <c r="A85" s="14"/>
      <c r="C85" s="7">
        <v>0.31265109163056437</v>
      </c>
      <c r="D85" s="7">
        <v>-3.5658912988958624E-2</v>
      </c>
      <c r="E85" s="7"/>
      <c r="F85" s="7">
        <v>-7.538956832557564E-3</v>
      </c>
      <c r="G85" s="7">
        <v>0.10741020722466676</v>
      </c>
      <c r="H85" s="7"/>
      <c r="I85" s="7">
        <v>0.66847751097501962</v>
      </c>
      <c r="J85" s="7">
        <v>0.57487642671872963</v>
      </c>
      <c r="K85" s="7"/>
      <c r="L85" s="7">
        <v>0.62202718113142474</v>
      </c>
      <c r="M85" s="7">
        <v>0.76653697959380496</v>
      </c>
      <c r="N85" s="7"/>
      <c r="O85" s="7">
        <v>0.89466747704318605</v>
      </c>
      <c r="P85" s="7">
        <v>0.78482381724315986</v>
      </c>
      <c r="Q85" s="7"/>
      <c r="R85" s="7">
        <v>0.8135197316544911</v>
      </c>
      <c r="S85" s="7">
        <v>0.92023244101713819</v>
      </c>
      <c r="AA85">
        <v>1.9000000000000001</v>
      </c>
      <c r="AD85" s="7"/>
      <c r="AE85">
        <v>4.5</v>
      </c>
      <c r="AG85">
        <v>16.7</v>
      </c>
      <c r="AH85">
        <v>5.5</v>
      </c>
      <c r="AJ85">
        <v>54.400000000000006</v>
      </c>
      <c r="AK85">
        <v>23</v>
      </c>
      <c r="AM85" s="7"/>
      <c r="AN85">
        <v>53.5</v>
      </c>
    </row>
    <row r="86" spans="1:40" x14ac:dyDescent="0.25">
      <c r="A86" s="14"/>
      <c r="C86" s="7">
        <v>3.2713039932814658E-2</v>
      </c>
      <c r="D86" s="7">
        <v>-5.1936666539760479E-2</v>
      </c>
      <c r="E86" s="7"/>
      <c r="F86" s="7">
        <v>0.52291394458850149</v>
      </c>
      <c r="G86" s="7">
        <v>0.13219833926551672</v>
      </c>
      <c r="H86" s="7"/>
      <c r="I86" s="7">
        <v>0.59625179896229585</v>
      </c>
      <c r="J86" s="7">
        <v>0.40551027878880458</v>
      </c>
      <c r="K86" s="7"/>
      <c r="L86" s="7">
        <v>0.7339880165600593</v>
      </c>
      <c r="M86" s="7">
        <v>0.63967351129254257</v>
      </c>
      <c r="N86" s="7"/>
      <c r="O86" s="7">
        <v>0.75471016506633704</v>
      </c>
      <c r="P86" s="7">
        <v>0.69404012009820748</v>
      </c>
      <c r="Q86" s="7"/>
      <c r="R86" s="7">
        <v>0.75258931159649978</v>
      </c>
      <c r="S86" s="7">
        <v>0.8746215282936638</v>
      </c>
      <c r="AA86">
        <v>2.3000000000000003</v>
      </c>
      <c r="AD86" s="7">
        <v>2.7</v>
      </c>
      <c r="AE86">
        <v>5.5</v>
      </c>
      <c r="AG86">
        <v>10.8</v>
      </c>
      <c r="AH86">
        <v>6.9</v>
      </c>
      <c r="AJ86">
        <v>24.8</v>
      </c>
      <c r="AK86">
        <v>18.7</v>
      </c>
      <c r="AM86" s="7">
        <v>138</v>
      </c>
      <c r="AN86">
        <v>77.5</v>
      </c>
    </row>
    <row r="87" spans="1:40" x14ac:dyDescent="0.25">
      <c r="A87" s="14"/>
      <c r="C87" s="7">
        <v>9.6500627360202262E-2</v>
      </c>
      <c r="D87" s="7">
        <v>4.0879214570340827E-2</v>
      </c>
      <c r="E87" s="7"/>
      <c r="F87" s="7">
        <v>0.64318041219135302</v>
      </c>
      <c r="G87" s="7">
        <v>-0.23528036658604867</v>
      </c>
      <c r="H87" s="7"/>
      <c r="I87" s="7">
        <v>0.56334314626816318</v>
      </c>
      <c r="J87" s="7">
        <v>0.21593273940382474</v>
      </c>
      <c r="K87" s="7"/>
      <c r="L87" s="7">
        <v>0.52742101332987845</v>
      </c>
      <c r="M87" s="7">
        <v>0.78278623063019281</v>
      </c>
      <c r="N87" s="7"/>
      <c r="O87" s="7">
        <v>0.48562193040009827</v>
      </c>
      <c r="P87" s="7">
        <v>0.84810590237586614</v>
      </c>
      <c r="Q87" s="7"/>
      <c r="R87" s="7">
        <v>0.71159776007300279</v>
      </c>
      <c r="S87" s="7">
        <v>0.13774666992208906</v>
      </c>
      <c r="X87">
        <v>20.100000000000001</v>
      </c>
      <c r="AD87" s="7">
        <v>6.3000000000000007</v>
      </c>
      <c r="AE87">
        <v>1.6</v>
      </c>
      <c r="AG87">
        <v>9.3000000000000007</v>
      </c>
      <c r="AH87">
        <v>2.6</v>
      </c>
      <c r="AJ87">
        <v>25.700000000000003</v>
      </c>
      <c r="AK87">
        <v>6.8000000000000007</v>
      </c>
      <c r="AM87" s="7">
        <v>127.4</v>
      </c>
      <c r="AN87">
        <v>10.100000000000001</v>
      </c>
    </row>
    <row r="88" spans="1:40" x14ac:dyDescent="0.25">
      <c r="A88" s="14"/>
      <c r="C88" s="7">
        <v>-1.3271944744224606E-2</v>
      </c>
      <c r="D88" s="7"/>
      <c r="E88" s="7"/>
      <c r="F88" s="7">
        <v>0.27889327613539183</v>
      </c>
      <c r="G88" s="7">
        <v>-0.27441625291691318</v>
      </c>
      <c r="H88" s="7"/>
      <c r="I88" s="7">
        <v>0.64512499455572769</v>
      </c>
      <c r="J88" s="7">
        <v>0.39925919073216387</v>
      </c>
      <c r="K88" s="7"/>
      <c r="L88" s="7">
        <v>0.46874125914880055</v>
      </c>
      <c r="M88" s="7">
        <v>0.76654332367259126</v>
      </c>
      <c r="N88" s="7"/>
      <c r="O88" s="7">
        <v>0.75360990317834209</v>
      </c>
      <c r="P88" s="7">
        <v>0.843134398134603</v>
      </c>
      <c r="Q88" s="7"/>
      <c r="R88" s="7">
        <v>0.56699672035091397</v>
      </c>
      <c r="S88" s="7">
        <v>0.92856328055298809</v>
      </c>
      <c r="AA88">
        <v>2.7</v>
      </c>
      <c r="AD88" s="7">
        <v>7.8000000000000007</v>
      </c>
      <c r="AE88">
        <v>3.4000000000000004</v>
      </c>
      <c r="AG88">
        <v>4.7</v>
      </c>
      <c r="AH88">
        <v>4</v>
      </c>
      <c r="AJ88">
        <v>66</v>
      </c>
      <c r="AK88">
        <v>18.7</v>
      </c>
      <c r="AM88" s="7"/>
      <c r="AN88">
        <v>33.9</v>
      </c>
    </row>
    <row r="89" spans="1:40" x14ac:dyDescent="0.25">
      <c r="A89" s="14"/>
      <c r="C89" s="7"/>
      <c r="D89" s="7"/>
      <c r="E89" s="7"/>
      <c r="F89" s="7"/>
      <c r="G89" s="7">
        <v>-3.1284148788966515E-2</v>
      </c>
      <c r="H89" s="7"/>
      <c r="I89" s="7">
        <v>0.42640343184188523</v>
      </c>
      <c r="J89" s="7">
        <v>0.34509348327448314</v>
      </c>
      <c r="K89" s="7"/>
      <c r="L89" s="7">
        <v>0.86041573335766564</v>
      </c>
      <c r="M89" s="7">
        <v>0.36445831727998745</v>
      </c>
      <c r="N89" s="7"/>
      <c r="O89" s="7">
        <v>0.95121408123494511</v>
      </c>
      <c r="P89" s="7">
        <v>0.74562952223134593</v>
      </c>
      <c r="Q89" s="7"/>
      <c r="R89" s="7">
        <v>0.2686486588714449</v>
      </c>
      <c r="S89" s="7">
        <v>0.84110130286981721</v>
      </c>
      <c r="Y89">
        <v>3.9000000000000004</v>
      </c>
      <c r="AA89">
        <v>4.8000000000000007</v>
      </c>
      <c r="AB89">
        <v>59.2</v>
      </c>
      <c r="AD89" s="7">
        <v>14.200000000000001</v>
      </c>
      <c r="AE89">
        <v>1.1000000000000001</v>
      </c>
      <c r="AG89">
        <v>31.400000000000002</v>
      </c>
      <c r="AH89">
        <v>3.7</v>
      </c>
      <c r="AK89">
        <v>6.1000000000000005</v>
      </c>
      <c r="AM89" s="7"/>
      <c r="AN89">
        <v>8.9</v>
      </c>
    </row>
    <row r="90" spans="1:40" x14ac:dyDescent="0.25">
      <c r="A90" s="14"/>
      <c r="C90" s="7"/>
      <c r="D90" s="7"/>
      <c r="E90" s="7"/>
      <c r="F90" s="7"/>
      <c r="G90" s="7">
        <v>2.058115562491003E-2</v>
      </c>
      <c r="H90" s="7"/>
      <c r="I90" s="7"/>
      <c r="J90" s="7">
        <v>0.42422875254607462</v>
      </c>
      <c r="K90" s="7"/>
      <c r="L90" s="7">
        <v>0.60825793755259272</v>
      </c>
      <c r="M90" s="7">
        <v>0.12715879123127405</v>
      </c>
      <c r="N90" s="7"/>
      <c r="O90" s="7">
        <v>0.66445185533728979</v>
      </c>
      <c r="P90" s="7">
        <v>0.18438303536915152</v>
      </c>
      <c r="Q90" s="7"/>
      <c r="R90" s="7">
        <v>0.77020084806459577</v>
      </c>
      <c r="S90" s="7">
        <v>0.88640234049475253</v>
      </c>
      <c r="AA90">
        <v>0.5</v>
      </c>
      <c r="AD90" s="7">
        <v>1.7000000000000002</v>
      </c>
      <c r="AE90">
        <v>0.9</v>
      </c>
      <c r="AG90">
        <v>6</v>
      </c>
      <c r="AH90">
        <v>2</v>
      </c>
      <c r="AJ90">
        <v>26.6</v>
      </c>
      <c r="AK90">
        <v>10.3</v>
      </c>
      <c r="AM90" s="7">
        <v>76.800000000000011</v>
      </c>
      <c r="AN90">
        <v>22.700000000000003</v>
      </c>
    </row>
    <row r="91" spans="1:40" x14ac:dyDescent="0.25">
      <c r="A91" s="14"/>
      <c r="C91" s="7"/>
      <c r="D91" s="7"/>
      <c r="E91" s="7"/>
      <c r="F91" s="7"/>
      <c r="G91" s="7"/>
      <c r="H91" s="7"/>
      <c r="I91" s="7"/>
      <c r="J91" s="7">
        <v>5.1440505342512655E-2</v>
      </c>
      <c r="K91" s="7"/>
      <c r="L91" s="7"/>
      <c r="M91" s="7"/>
      <c r="N91" s="7"/>
      <c r="O91" s="7"/>
      <c r="P91" s="7"/>
      <c r="Q91" s="7"/>
      <c r="R91" s="7"/>
      <c r="S91" s="7">
        <v>0.46851385513082222</v>
      </c>
      <c r="AE91">
        <v>0</v>
      </c>
      <c r="AF91" s="7"/>
      <c r="AH91">
        <v>1.6</v>
      </c>
      <c r="AI91" s="7"/>
      <c r="AK91">
        <v>1.1000000000000001</v>
      </c>
      <c r="AN91">
        <v>7.3000000000000007</v>
      </c>
    </row>
    <row r="92" spans="1:40" x14ac:dyDescent="0.25"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Z92" s="7"/>
      <c r="AC92" s="7"/>
      <c r="AF92" s="7"/>
      <c r="AI92" s="7"/>
      <c r="AL92" s="7"/>
    </row>
  </sheetData>
  <mergeCells count="75">
    <mergeCell ref="A3:A29"/>
    <mergeCell ref="A70:A91"/>
    <mergeCell ref="A33:A66"/>
    <mergeCell ref="AJ33:AK33"/>
    <mergeCell ref="AM33:AN33"/>
    <mergeCell ref="C40:D40"/>
    <mergeCell ref="F40:G40"/>
    <mergeCell ref="I40:J40"/>
    <mergeCell ref="L40:M40"/>
    <mergeCell ref="O40:P40"/>
    <mergeCell ref="R40:S40"/>
    <mergeCell ref="X40:Y40"/>
    <mergeCell ref="AA40:AB40"/>
    <mergeCell ref="AD40:AE40"/>
    <mergeCell ref="AG40:AH40"/>
    <mergeCell ref="AJ40:AK40"/>
    <mergeCell ref="AM40:AN40"/>
    <mergeCell ref="R33:S33"/>
    <mergeCell ref="X33:Y33"/>
    <mergeCell ref="AA33:AB33"/>
    <mergeCell ref="AD33:AE33"/>
    <mergeCell ref="AG33:AH33"/>
    <mergeCell ref="C33:D33"/>
    <mergeCell ref="F33:G33"/>
    <mergeCell ref="I33:J33"/>
    <mergeCell ref="L33:M33"/>
    <mergeCell ref="O33:P33"/>
    <mergeCell ref="AM3:AN3"/>
    <mergeCell ref="C3:D3"/>
    <mergeCell ref="F3:G3"/>
    <mergeCell ref="I3:J3"/>
    <mergeCell ref="L3:M3"/>
    <mergeCell ref="O3:P3"/>
    <mergeCell ref="R3:S3"/>
    <mergeCell ref="X3:Y3"/>
    <mergeCell ref="AA3:AB3"/>
    <mergeCell ref="AD3:AE3"/>
    <mergeCell ref="AG3:AH3"/>
    <mergeCell ref="AJ3:AK3"/>
    <mergeCell ref="AM10:AN10"/>
    <mergeCell ref="C10:D10"/>
    <mergeCell ref="F10:G10"/>
    <mergeCell ref="I10:J10"/>
    <mergeCell ref="L10:M10"/>
    <mergeCell ref="O10:P10"/>
    <mergeCell ref="R10:S10"/>
    <mergeCell ref="X10:Y10"/>
    <mergeCell ref="AA10:AB10"/>
    <mergeCell ref="AD10:AE10"/>
    <mergeCell ref="AG10:AH10"/>
    <mergeCell ref="AJ10:AK10"/>
    <mergeCell ref="AM70:AN70"/>
    <mergeCell ref="C70:D70"/>
    <mergeCell ref="F70:G70"/>
    <mergeCell ref="I70:J70"/>
    <mergeCell ref="L70:M70"/>
    <mergeCell ref="O70:P70"/>
    <mergeCell ref="R70:S70"/>
    <mergeCell ref="X70:Y70"/>
    <mergeCell ref="AA70:AB70"/>
    <mergeCell ref="AD70:AE70"/>
    <mergeCell ref="AG70:AH70"/>
    <mergeCell ref="AJ70:AK70"/>
    <mergeCell ref="AM77:AN77"/>
    <mergeCell ref="C77:D77"/>
    <mergeCell ref="F77:G77"/>
    <mergeCell ref="I77:J77"/>
    <mergeCell ref="L77:M77"/>
    <mergeCell ref="O77:P77"/>
    <mergeCell ref="R77:S77"/>
    <mergeCell ref="X77:Y77"/>
    <mergeCell ref="AA77:AB77"/>
    <mergeCell ref="AD77:AE77"/>
    <mergeCell ref="AG77:AH77"/>
    <mergeCell ref="AJ77:AK77"/>
  </mergeCells>
  <conditionalFormatting sqref="B9:C9">
    <cfRule type="duplicateValues" dxfId="5" priority="6"/>
  </conditionalFormatting>
  <conditionalFormatting sqref="W9:X9">
    <cfRule type="duplicateValues" dxfId="4" priority="5"/>
  </conditionalFormatting>
  <conditionalFormatting sqref="B76:C76">
    <cfRule type="duplicateValues" dxfId="3" priority="4"/>
  </conditionalFormatting>
  <conditionalFormatting sqref="W76:X76">
    <cfRule type="duplicateValues" dxfId="2" priority="3"/>
  </conditionalFormatting>
  <conditionalFormatting sqref="B39:C39">
    <cfRule type="duplicateValues" dxfId="1" priority="2"/>
  </conditionalFormatting>
  <conditionalFormatting sqref="W39:X39">
    <cfRule type="duplicateValues" dxfId="0" priority="1"/>
  </conditionalFormatting>
  <pageMargins left="0.7" right="0.7" top="0.75" bottom="0.75" header="0.3" footer="0.3"/>
  <pageSetup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Figure5_SourceData2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</dc:creator>
  <cp:lastModifiedBy>CHO</cp:lastModifiedBy>
  <dcterms:created xsi:type="dcterms:W3CDTF">2016-01-12T20:24:53Z</dcterms:created>
  <dcterms:modified xsi:type="dcterms:W3CDTF">2016-05-21T19:57:02Z</dcterms:modified>
</cp:coreProperties>
</file>