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722"/>
  <workbookPr autoCompressPictures="0"/>
  <bookViews>
    <workbookView xWindow="240" yWindow="40" windowWidth="20740" windowHeight="10540" activeTab="1"/>
  </bookViews>
  <sheets>
    <sheet name="PKAi" sheetId="4" r:id="rId1"/>
    <sheet name="DLK KO" sheetId="1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O19" i="4" l="1"/>
  <c r="AO24" i="4"/>
  <c r="AO29" i="4"/>
  <c r="AO34" i="4"/>
  <c r="AO54" i="4"/>
  <c r="AN19" i="4"/>
  <c r="AN24" i="4"/>
  <c r="AN29" i="4"/>
  <c r="AN34" i="4"/>
  <c r="AN54" i="4"/>
  <c r="AM19" i="4"/>
  <c r="AM24" i="4"/>
  <c r="AM29" i="4"/>
  <c r="AM34" i="4"/>
  <c r="AM54" i="4"/>
  <c r="AL19" i="4"/>
  <c r="AL24" i="4"/>
  <c r="AL29" i="4"/>
  <c r="AL34" i="4"/>
  <c r="AL54" i="4"/>
  <c r="AO18" i="4"/>
  <c r="AO23" i="4"/>
  <c r="AO28" i="4"/>
  <c r="AO33" i="4"/>
  <c r="AO53" i="4"/>
  <c r="AN18" i="4"/>
  <c r="AN23" i="4"/>
  <c r="AN28" i="4"/>
  <c r="AN33" i="4"/>
  <c r="AN53" i="4"/>
  <c r="AM18" i="4"/>
  <c r="AM23" i="4"/>
  <c r="AM28" i="4"/>
  <c r="AM33" i="4"/>
  <c r="AM53" i="4"/>
  <c r="AL18" i="4"/>
  <c r="AL23" i="4"/>
  <c r="AL28" i="4"/>
  <c r="AL33" i="4"/>
  <c r="AL53" i="4"/>
  <c r="AO17" i="4"/>
  <c r="AO22" i="4"/>
  <c r="AO27" i="4"/>
  <c r="AO32" i="4"/>
  <c r="AO52" i="4"/>
  <c r="AN17" i="4"/>
  <c r="AN22" i="4"/>
  <c r="AN27" i="4"/>
  <c r="AN32" i="4"/>
  <c r="AN52" i="4"/>
  <c r="AM17" i="4"/>
  <c r="AM22" i="4"/>
  <c r="AM27" i="4"/>
  <c r="AM32" i="4"/>
  <c r="AM52" i="4"/>
  <c r="AL17" i="4"/>
  <c r="AL22" i="4"/>
  <c r="AL27" i="4"/>
  <c r="AL32" i="4"/>
  <c r="AL52" i="4"/>
  <c r="AO16" i="4"/>
  <c r="AO21" i="4"/>
  <c r="AO26" i="4"/>
  <c r="AO31" i="4"/>
  <c r="AO51" i="4"/>
  <c r="AN16" i="4"/>
  <c r="AN21" i="4"/>
  <c r="AN26" i="4"/>
  <c r="AN31" i="4"/>
  <c r="AN51" i="4"/>
  <c r="AM16" i="4"/>
  <c r="AM21" i="4"/>
  <c r="AM26" i="4"/>
  <c r="AM31" i="4"/>
  <c r="AM51" i="4"/>
  <c r="AL16" i="4"/>
  <c r="AL21" i="4"/>
  <c r="AL26" i="4"/>
  <c r="AL31" i="4"/>
  <c r="AL51" i="4"/>
  <c r="AD28" i="1"/>
  <c r="AD27" i="1"/>
  <c r="AG33" i="1"/>
  <c r="AG32" i="1"/>
  <c r="AG31" i="1"/>
  <c r="AF33" i="1"/>
  <c r="AF32" i="1"/>
  <c r="AF31" i="1"/>
  <c r="AE33" i="1"/>
  <c r="AE32" i="1"/>
  <c r="AE31" i="1"/>
  <c r="AD33" i="1"/>
  <c r="AD32" i="1"/>
  <c r="AD31" i="1"/>
  <c r="AG28" i="1"/>
  <c r="AG27" i="1"/>
  <c r="AG26" i="1"/>
  <c r="AF28" i="1"/>
  <c r="AF27" i="1"/>
  <c r="AF26" i="1"/>
  <c r="AE28" i="1"/>
  <c r="AE27" i="1"/>
  <c r="AE26" i="1"/>
  <c r="AD26" i="1"/>
  <c r="AG23" i="1"/>
  <c r="AG22" i="1"/>
  <c r="AG21" i="1"/>
  <c r="AF23" i="1"/>
  <c r="AF22" i="1"/>
  <c r="AF21" i="1"/>
  <c r="AE23" i="1"/>
  <c r="AE22" i="1"/>
  <c r="AE21" i="1"/>
  <c r="AD23" i="1"/>
  <c r="AD22" i="1"/>
  <c r="AD21" i="1"/>
  <c r="AD4" i="1"/>
  <c r="AJ4" i="1"/>
  <c r="AJ31" i="1"/>
  <c r="AJ21" i="1"/>
  <c r="AJ26" i="1"/>
  <c r="AD16" i="1"/>
  <c r="AJ16" i="1"/>
  <c r="AF17" i="1"/>
  <c r="AF52" i="1"/>
  <c r="AE16" i="1"/>
  <c r="AE51" i="1"/>
  <c r="AD17" i="1"/>
  <c r="AD52" i="1"/>
  <c r="AJ6" i="1"/>
  <c r="AG18" i="1"/>
  <c r="AG53" i="1"/>
  <c r="AF18" i="1"/>
  <c r="AF53" i="1"/>
  <c r="AE18" i="1"/>
  <c r="AE53" i="1"/>
  <c r="AD18" i="1"/>
  <c r="AD53" i="1"/>
  <c r="AG17" i="1"/>
  <c r="AG52" i="1"/>
  <c r="AG16" i="1"/>
  <c r="AG51" i="1"/>
  <c r="AF16" i="1"/>
  <c r="AF51" i="1"/>
  <c r="AD51" i="1"/>
  <c r="AO7" i="4"/>
  <c r="AT7" i="4"/>
  <c r="AT34" i="4"/>
  <c r="AS7" i="4"/>
  <c r="AS29" i="4"/>
  <c r="AT6" i="4"/>
  <c r="AT23" i="4"/>
  <c r="AR7" i="4"/>
  <c r="AR19" i="4"/>
  <c r="AU7" i="4"/>
  <c r="AR4" i="4"/>
  <c r="AN4" i="4"/>
  <c r="AN5" i="4"/>
  <c r="AN6" i="4"/>
  <c r="AN7" i="4"/>
  <c r="AN10" i="4"/>
  <c r="AM7" i="4"/>
  <c r="AM4" i="4"/>
  <c r="AM5" i="4"/>
  <c r="AM6" i="4"/>
  <c r="AM9" i="4"/>
  <c r="AM6" i="1"/>
  <c r="AM33" i="1"/>
  <c r="AK6" i="1"/>
  <c r="AK28" i="1"/>
  <c r="AL5" i="1"/>
  <c r="AL22" i="1"/>
  <c r="AM18" i="1"/>
  <c r="AM5" i="1"/>
  <c r="AM17" i="1"/>
  <c r="AM4" i="1"/>
  <c r="AM16" i="1"/>
  <c r="AL6" i="1"/>
  <c r="AL18" i="1"/>
  <c r="AL17" i="1"/>
  <c r="AL4" i="1"/>
  <c r="AL16" i="1"/>
  <c r="AK4" i="1"/>
  <c r="AK16" i="1"/>
  <c r="AE17" i="1"/>
  <c r="AK5" i="1"/>
  <c r="AK17" i="1"/>
  <c r="AK18" i="1"/>
  <c r="AJ18" i="1"/>
  <c r="AJ5" i="1"/>
  <c r="AJ17" i="1"/>
  <c r="AU4" i="4"/>
  <c r="AU26" i="4"/>
  <c r="AU21" i="4"/>
  <c r="AT24" i="4"/>
  <c r="AT29" i="4"/>
  <c r="AT19" i="4"/>
  <c r="AT54" i="4"/>
  <c r="AS24" i="4"/>
  <c r="AS34" i="4"/>
  <c r="AS19" i="4"/>
  <c r="AS54" i="4"/>
  <c r="AU34" i="4"/>
  <c r="AR34" i="4"/>
  <c r="AU29" i="4"/>
  <c r="AR29" i="4"/>
  <c r="AR24" i="4"/>
  <c r="AU24" i="4"/>
  <c r="AU19" i="4"/>
  <c r="AN8" i="4"/>
  <c r="AO4" i="4"/>
  <c r="AO5" i="4"/>
  <c r="AO6" i="4"/>
  <c r="AO8" i="4"/>
  <c r="AN9" i="4"/>
  <c r="AO9" i="4"/>
  <c r="AO10" i="4"/>
  <c r="AO11" i="4"/>
  <c r="AN11" i="4"/>
  <c r="AL4" i="4"/>
  <c r="AL5" i="4"/>
  <c r="AL6" i="4"/>
  <c r="AL7" i="4"/>
  <c r="AL10" i="4"/>
  <c r="AL9" i="4"/>
  <c r="AL8" i="4"/>
  <c r="AR21" i="4"/>
  <c r="AU6" i="4"/>
  <c r="AS6" i="4"/>
  <c r="AR6" i="4"/>
  <c r="AU5" i="4"/>
  <c r="AT5" i="4"/>
  <c r="AS5" i="4"/>
  <c r="AR5" i="4"/>
  <c r="AT4" i="4"/>
  <c r="AS4" i="4"/>
  <c r="AM32" i="1"/>
  <c r="AM31" i="1"/>
  <c r="AL33" i="1"/>
  <c r="AL32" i="1"/>
  <c r="AL31" i="1"/>
  <c r="AK32" i="1"/>
  <c r="AK33" i="1"/>
  <c r="AK31" i="1"/>
  <c r="AM28" i="1"/>
  <c r="AM27" i="1"/>
  <c r="AM26" i="1"/>
  <c r="AL28" i="1"/>
  <c r="AL27" i="1"/>
  <c r="AL26" i="1"/>
  <c r="AK27" i="1"/>
  <c r="AK26" i="1"/>
  <c r="AM23" i="1"/>
  <c r="AM22" i="1"/>
  <c r="AM21" i="1"/>
  <c r="AL23" i="1"/>
  <c r="AL21" i="1"/>
  <c r="AK23" i="1"/>
  <c r="AK21" i="1"/>
  <c r="AK22" i="1"/>
  <c r="AJ33" i="1"/>
  <c r="AJ32" i="1"/>
  <c r="AJ28" i="1"/>
  <c r="AJ27" i="1"/>
  <c r="AJ23" i="1"/>
  <c r="AJ22" i="1"/>
  <c r="AE4" i="1"/>
  <c r="AE5" i="1"/>
  <c r="AE6" i="1"/>
  <c r="AE8" i="1"/>
  <c r="AF4" i="1"/>
  <c r="AF5" i="1"/>
  <c r="AF6" i="1"/>
  <c r="AF8" i="1"/>
  <c r="AG4" i="1"/>
  <c r="AG5" i="1"/>
  <c r="AG6" i="1"/>
  <c r="AG8" i="1"/>
  <c r="AE9" i="1"/>
  <c r="AF9" i="1"/>
  <c r="AG9" i="1"/>
  <c r="AG10" i="1"/>
  <c r="AG11" i="1"/>
  <c r="AE10" i="1"/>
  <c r="AF10" i="1"/>
  <c r="AE11" i="1"/>
  <c r="AF11" i="1"/>
  <c r="AD5" i="1"/>
  <c r="AD6" i="1"/>
  <c r="AD9" i="1"/>
  <c r="AD10" i="1"/>
  <c r="AD11" i="1"/>
  <c r="AD8" i="1"/>
  <c r="AE52" i="1"/>
  <c r="AU54" i="4"/>
  <c r="AR54" i="4"/>
  <c r="AM10" i="4"/>
  <c r="AM11" i="4"/>
  <c r="AM8" i="4"/>
  <c r="AR23" i="4"/>
  <c r="AR22" i="4"/>
  <c r="AR28" i="4"/>
  <c r="AR33" i="4"/>
  <c r="AU16" i="4"/>
  <c r="AU17" i="4"/>
  <c r="AU18" i="4"/>
  <c r="AU22" i="4"/>
  <c r="AU23" i="4"/>
  <c r="AU27" i="4"/>
  <c r="AU28" i="4"/>
  <c r="AU31" i="4"/>
  <c r="AU32" i="4"/>
  <c r="AU33" i="4"/>
  <c r="AR16" i="4"/>
  <c r="AR17" i="4"/>
  <c r="AR18" i="4"/>
  <c r="AR26" i="4"/>
  <c r="AR31" i="4"/>
  <c r="AT16" i="4"/>
  <c r="AT17" i="4"/>
  <c r="AT18" i="4"/>
  <c r="AT21" i="4"/>
  <c r="AT22" i="4"/>
  <c r="AT26" i="4"/>
  <c r="AT27" i="4"/>
  <c r="AT28" i="4"/>
  <c r="AT31" i="4"/>
  <c r="AT32" i="4"/>
  <c r="AT33" i="4"/>
  <c r="AS16" i="4"/>
  <c r="AS17" i="4"/>
  <c r="AS18" i="4"/>
  <c r="AS21" i="4"/>
  <c r="AS22" i="4"/>
  <c r="AS23" i="4"/>
  <c r="AS26" i="4"/>
  <c r="AS27" i="4"/>
  <c r="AS28" i="4"/>
  <c r="AS31" i="4"/>
  <c r="AS32" i="4"/>
  <c r="AS33" i="4"/>
  <c r="AR27" i="4"/>
  <c r="AR32" i="4"/>
  <c r="AL11" i="4"/>
  <c r="AM51" i="1"/>
  <c r="AL53" i="1"/>
  <c r="AK53" i="1"/>
  <c r="AK52" i="1"/>
  <c r="AM53" i="1"/>
  <c r="AL52" i="1"/>
  <c r="AL51" i="1"/>
  <c r="AM52" i="1"/>
  <c r="AK51" i="1"/>
  <c r="AJ51" i="1"/>
  <c r="AJ53" i="1"/>
  <c r="AJ52" i="1"/>
  <c r="AS51" i="4"/>
  <c r="AT52" i="4"/>
  <c r="AR53" i="4"/>
  <c r="AU53" i="4"/>
  <c r="AS52" i="4"/>
  <c r="AT53" i="4"/>
  <c r="AS53" i="4"/>
  <c r="AR51" i="4"/>
  <c r="AU51" i="4"/>
  <c r="AT51" i="4"/>
  <c r="AR52" i="4"/>
  <c r="AU52" i="4"/>
</calcChain>
</file>

<file path=xl/sharedStrings.xml><?xml version="1.0" encoding="utf-8"?>
<sst xmlns="http://schemas.openxmlformats.org/spreadsheetml/2006/main" count="3170" uniqueCount="1459">
  <si>
    <t>DLK WT + DMSO</t>
  </si>
  <si>
    <t>DLK WT + FORSK</t>
  </si>
  <si>
    <t>DLK KO + DMSO</t>
  </si>
  <si>
    <t>DLK KO + FORSK</t>
  </si>
  <si>
    <t>Image</t>
  </si>
  <si>
    <t>Length (um)</t>
  </si>
  <si>
    <t>2015-06-18 aDRG_DLK WT_DMSO_2_Position002_z0_ch00</t>
  </si>
  <si>
    <t>2015-06-18 aDRG_DLK WT_FORSK_2_Position015_z0_ch00</t>
  </si>
  <si>
    <t>2015-06-18 aDRG_DLK KO_DMSO_2_Position015_z0_ch00</t>
  </si>
  <si>
    <t>2015-06-18 aDRG_DLK KO_FORSK_2_Position002_z0_ch00</t>
  </si>
  <si>
    <t>2015-06-18 aDRG_DLK WT_DMSO_1_Position012_z0_ch00</t>
  </si>
  <si>
    <t>2015-06-18 aDRG_DLK WT_FORSK_1_Position019_z0_ch00</t>
  </si>
  <si>
    <t>2015-06-18 aDRG_DLK KO_DMSO_2_Position004_z0_ch00</t>
  </si>
  <si>
    <t>2015-06-18 aDRG_DLK KO_FORSK_1_Position022_z0_ch00</t>
  </si>
  <si>
    <t>2015-06-18 aDRG_DLK WT_DMSO_1_Position005_z0_ch00</t>
  </si>
  <si>
    <t>2015-06-18 aDRG_DLK WT_FORSK_2_Position013_z0_ch00</t>
  </si>
  <si>
    <t>2015-06-18 aDRG_DLK KO_FORSK_2_Position004_z0_ch00</t>
  </si>
  <si>
    <t>2015-06-18 aDRG_DLK WT_DMSO_2_Position024_z0_ch00</t>
  </si>
  <si>
    <t>2015-06-18 aDRG_DLK WT_FORSK_2_Position014_z0_ch00</t>
  </si>
  <si>
    <t>2015-06-18 aDRG_DLK KO_DMSO_2_Position007_z0_ch00</t>
  </si>
  <si>
    <t>2015-06-18 aDRG_DLK KO_FORSK_2_Position005_z0_ch00</t>
  </si>
  <si>
    <t>2015-06-18 aDRG_DLK WT_DMSO_1_Position007_z0_ch00</t>
  </si>
  <si>
    <t>2015-06-18 aDRG_DLK WT_FORSK_1_Position020_z0_ch00</t>
  </si>
  <si>
    <t>2015-06-18 aDRG_DLK KO_DMSO_1_Position011_z0_ch00</t>
  </si>
  <si>
    <t>2015-06-18 aDRG_DLK KO_FORSK_1_Position020_z0_ch00</t>
  </si>
  <si>
    <t>2015-06-18 aDRG_DLK WT_DMSO_1_Position006_z0_ch00</t>
  </si>
  <si>
    <t>2015-06-18 aDRG_DLK WT_FORSK_2_Position016_z0_ch00</t>
  </si>
  <si>
    <t>2015-06-18 aDRG_DLK KO_DMSO_1_Position013_z0_ch00</t>
  </si>
  <si>
    <t>2015-06-18 aDRG_DLK KO_FORSK_1_Position029_z0_ch00</t>
  </si>
  <si>
    <t>2015-06-18 aDRG_DLK WT_DMSO_2_Position006_z0_ch00</t>
  </si>
  <si>
    <t>2015-06-18 aDRG_DLK WT_FORSK_2_Position017_z0_ch00</t>
  </si>
  <si>
    <t>2015-06-18 aDRG_DLK KO_DMSO_2_Position025_z0_ch00</t>
  </si>
  <si>
    <t>2015-06-18 aDRG_DLK KO_FORSK_1_Position004_z0_ch00</t>
  </si>
  <si>
    <t>2015-06-18 aDRG_DLK WT_FORSK_2_Position011_z0_ch00</t>
  </si>
  <si>
    <t>2015-06-18 aDRG_DLK KO_FORSK_2_Position022_z0_ch00</t>
  </si>
  <si>
    <t>2015-06-18 aDRG_DLK WT_DMSO_2_Position001_z0_ch00</t>
  </si>
  <si>
    <t>2015-06-18 aDRG_DLK KO_DMSO_1_Position001_z0_ch00</t>
  </si>
  <si>
    <t>2015-06-18 aDRG_DLK KO_FORSK_2_Position013_z0_ch00</t>
  </si>
  <si>
    <t>2015-06-18 aDRG_DLK WT_DMSO_2_Position023_z0_ch00</t>
  </si>
  <si>
    <t>2015-06-18 aDRG_DLK KO_DMSO_1_Position014_z0_ch00</t>
  </si>
  <si>
    <t>2015-06-18 aDRG_DLK WT_DMSO_2_Position025_z0_ch00</t>
  </si>
  <si>
    <t>2015-06-18 aDRG_DLK KO_FORSK_1_Position003_z0_ch00</t>
  </si>
  <si>
    <t>2015-06-18 aDRG_DLK WT_DMSO_2_Position016_z0_ch00</t>
  </si>
  <si>
    <t>2015-06-18 aDRG_DLK WT_FORSK_1_Position018_z0_ch00</t>
  </si>
  <si>
    <t>2015-06-18 aDRG_DLK KO_FORSK_2_Position014_z0_ch00</t>
  </si>
  <si>
    <t>2015-06-18 aDRG_DLK WT_FORSK_2_Position006_z0_ch00</t>
  </si>
  <si>
    <t>2015-06-18 aDRG_DLK KO_FORSK_2_Position012_z0_ch00</t>
  </si>
  <si>
    <t>2015-06-18 aDRG_DLK WT_DMSO_2_Position015_z0_ch00</t>
  </si>
  <si>
    <t>2015-06-18 aDRG_DLK WT_FORSK_1_Position006_z0_ch00</t>
  </si>
  <si>
    <t>2015-06-18 aDRG_DLK KO_DMSO_2_Position001_z0_ch00</t>
  </si>
  <si>
    <t>2015-06-18 aDRG_DLK KO_FORSK_2_Position029_z0_ch00</t>
  </si>
  <si>
    <t>2015-06-18 aDRG_DLK WT_DMSO_2_Position021_z0_ch00</t>
  </si>
  <si>
    <t>2015-06-18 aDRG_DLK KO_DMSO_1_Position010_z0_ch00</t>
  </si>
  <si>
    <t>2015-06-18 aDRG_DLK KO_FORSK_1_Position005_z0_ch00</t>
  </si>
  <si>
    <t>2015-06-18 aDRG_DLK WT_FORSK_1_Position009_z0_ch00</t>
  </si>
  <si>
    <t>2015-06-18 aDRG_DLK KO_DMSO_2_Position006_z0_ch00</t>
  </si>
  <si>
    <t>2015-06-18 aDRG_DLK KO_FORSK_1_Position026_z0_ch00</t>
  </si>
  <si>
    <t>2015-06-18 aDRG_DLK WT_DMSO_1_Position008_z0_ch00</t>
  </si>
  <si>
    <t>2015-06-18 aDRG_DLK WT_FORSK_1_Position022_z0_ch00</t>
  </si>
  <si>
    <t>2015-06-18 aDRG_DLK KO_DMSO_1_Position012_z0_ch00</t>
  </si>
  <si>
    <t>2015-06-18 aDRG_DLK KO_FORSK_2_Position008_z0_ch00</t>
  </si>
  <si>
    <t>2015-06-18 aDRG_DLK WT_FORSK_1_Position014_z0_ch00</t>
  </si>
  <si>
    <t>2015-06-18 aDRG_DLK KO_DMSO_2_Position019_z0_ch00</t>
  </si>
  <si>
    <t>2015-06-18 aDRG_DLK WT_FORSK_2_Position005_z0_ch00</t>
  </si>
  <si>
    <t>2015-06-18 aDRG_DLK KO_DMSO_2_Position009_z0_ch00</t>
  </si>
  <si>
    <t>2015-06-18 aDRG_DLK KO_FORSK_1_Position013_z0_ch00</t>
  </si>
  <si>
    <t>2015-06-18 aDRG_DLK WT_FORSK_1_Position002_z0_ch00</t>
  </si>
  <si>
    <t>2015-06-18 aDRG_DLK KO_FORSK_2_Position011_z0_ch00</t>
  </si>
  <si>
    <t>2015-06-18 aDRG_DLK WT_DMSO_1_Position003_z0_ch00</t>
  </si>
  <si>
    <t>2015-06-18 aDRG_DLK KO_FORSK_2_Position003_z0_ch00</t>
  </si>
  <si>
    <t>2015-06-18 aDRG_DLK WT_FORSK_1_Position007_z0_ch00</t>
  </si>
  <si>
    <t>2015-06-18 aDRG_DLK KO_DMSO_1_Position006_z0_ch00</t>
  </si>
  <si>
    <t>2015-06-18 aDRG_DLK WT_DMSO_2_Position017_z0_ch00</t>
  </si>
  <si>
    <t>2015-06-18 aDRG_DLK WT_FORSK_1_Position011_z0_ch00</t>
  </si>
  <si>
    <t>2015-06-18 aDRG_DLK KO_DMSO_2_Position016_z0_ch00</t>
  </si>
  <si>
    <t>2015-06-18 aDRG_DLK KO_FORSK_2_Position023_z0_ch00</t>
  </si>
  <si>
    <t>2015-06-18 aDRG_DLK WT_DMSO_2_Position020_z0_ch00</t>
  </si>
  <si>
    <t>2015-06-18 aDRG_DLK KO_FORSK_1_Position024_z0_ch00</t>
  </si>
  <si>
    <t>2015-06-18 aDRG_DLK WT_DMSO_2_Position014_z0_ch00</t>
  </si>
  <si>
    <t>2015-06-18 aDRG_DLK KO_DMSO_2_Position003_z0_ch00</t>
  </si>
  <si>
    <t>2015-06-18 aDRG_DLK KO_FORSK_2_Position016_z0_ch00</t>
  </si>
  <si>
    <t>2015-06-18 aDRG_DLK KO_DMSO_2_Position008_z0_ch00</t>
  </si>
  <si>
    <t>2015-06-18 aDRG_DLK KO_FORSK_1_Position007_z0_ch00</t>
  </si>
  <si>
    <t>2015-06-18 aDRG_DLK WT_DMSO_2_Position004_z0_ch00</t>
  </si>
  <si>
    <t>2015-06-18 aDRG_DLK KO_FORSK_1_Position010_z0_ch00</t>
  </si>
  <si>
    <t>2015-06-18 aDRG_DLK KO_DMSO_2_Position018_z0_ch00</t>
  </si>
  <si>
    <t>2015-06-18 aDRG_DLK WT_DMSO_2_Position012_z0_ch00</t>
  </si>
  <si>
    <t>2015-06-18 aDRG_DLK WT_FORSK_1_Position012_z0_ch00</t>
  </si>
  <si>
    <t>2015-06-18 aDRG_DLK KO_FORSK_1_Position011_z0_ch00</t>
  </si>
  <si>
    <t>2015-06-18 aDRG_DLK WT_DMSO_1_Position013_z0_ch00</t>
  </si>
  <si>
    <t>2015-06-18 aDRG_DLK WT_FORSK_2_Position003_z0_ch00</t>
  </si>
  <si>
    <t>2015-06-18 aDRG_DLK KO_DMSO_1_Position023_z0_ch00</t>
  </si>
  <si>
    <t>2015-06-18 aDRG_DLK WT_DMSO_2_Position008_z0_ch00</t>
  </si>
  <si>
    <t>2015-06-18 aDRG_DLK KO_DMSO_1_Position016_z0_ch00</t>
  </si>
  <si>
    <t>2015-06-18 aDRG_DLK KO_FORSK_1_Position008_z0_ch00</t>
  </si>
  <si>
    <t>2015-06-18 aDRG_DLK WT_FORSK_2_Position002_z0_ch00</t>
  </si>
  <si>
    <t>2015-06-18 aDRG_DLK KO_DMSO_1_Position005_z0_ch00</t>
  </si>
  <si>
    <t>2015-06-18 aDRG_DLK KO_DMSO_1_Position020_z0_ch00</t>
  </si>
  <si>
    <t>2015-06-18 aDRG_DLK WT_FORSK_2_Position009_z0_ch00</t>
  </si>
  <si>
    <t>2015-06-18 aDRG_DLK WT_DMSO_1_Position002_z0_ch00</t>
  </si>
  <si>
    <t>2015-06-18 aDRG_DLK WT_FORSK_1_Position005_z0_ch00</t>
  </si>
  <si>
    <t>2015-06-18 aDRG_DLK KO_FORSK_1_Position019_z0_ch00</t>
  </si>
  <si>
    <t>2015-06-18 aDRG_DLK WT_FORSK_1_Position016_z0_ch00</t>
  </si>
  <si>
    <t>2015-06-18 aDRG_DLK KO_DMSO_2_Position013_z0_ch00</t>
  </si>
  <si>
    <t>2015-06-18 aDRG_DLK KO_FORSK_1_Position018_z0_ch00</t>
  </si>
  <si>
    <t>2015-06-18 aDRG_DLK KO_DMSO_1_Position015_z0_ch00</t>
  </si>
  <si>
    <t>2015-06-18 aDRG_DLK KO_DMSO_2_Position022_z0_ch00</t>
  </si>
  <si>
    <t>2015-06-18 aDRG_DLK KO_FORSK_1_Position012_z0_ch00</t>
  </si>
  <si>
    <t>2015-06-18 aDRG_DLK WT_FORSK_2_Position007_z0_ch00</t>
  </si>
  <si>
    <t>2015-06-18 aDRG_DLK WT_FORSK_2_Position012_z0_ch00</t>
  </si>
  <si>
    <t>2015-06-18 aDRG_DLK KO_FORSK_1_Position017_z0_ch00</t>
  </si>
  <si>
    <t>2015-06-18 aDRG_DLK KO_DMSO_2_Position020_z0_ch00</t>
  </si>
  <si>
    <t>2015-06-18 aDRG_DLK KO_FORSK_1_Position002_z0_ch00</t>
  </si>
  <si>
    <t>2015-06-18 aDRG_DLK KO_DMSO_1_Position007_z0_ch00</t>
  </si>
  <si>
    <t>2015-06-18 aDRG_DLK KO_FORSK_2_Position010_z0_ch00</t>
  </si>
  <si>
    <t>2015-06-18 aDRG_DLK WT_FORSK_1_Position008_z0_ch00</t>
  </si>
  <si>
    <t>2015-06-18 aDRG_DLK KO_FORSK_1_Position023_z0_ch00</t>
  </si>
  <si>
    <t>2015-06-18 aDRG_DLK WT_DMSO_1_Position001_z0_ch00</t>
  </si>
  <si>
    <t>2015-06-18 aDRG_DLK KO_FORSK_2_Position020_z0_ch00</t>
  </si>
  <si>
    <t>2015-06-18 aDRG_DLK WT_DMSO_1_Position010_z0_ch00</t>
  </si>
  <si>
    <t>2015-06-18 aDRG_DLK WT_FORSK_2_Position001_z0_ch00</t>
  </si>
  <si>
    <t>2015-06-18 aDRG_DLK KO_DMSO_1_Position022_z0_ch00</t>
  </si>
  <si>
    <t>2015-06-18 aDRG_DLK WT_DMSO_1_Position009_z0_ch00</t>
  </si>
  <si>
    <t>2015-06-18 aDRG_DLK WT_FORSK_1_Position001_z0_ch00</t>
  </si>
  <si>
    <t>2015-06-18 aDRG_DLK KO_DMSO_1_Position017_z0_ch00</t>
  </si>
  <si>
    <t>2015-06-18 aDRG_DLK WT_DMSO_2_Position013_z0_ch00</t>
  </si>
  <si>
    <t>2015-06-18 aDRG_DLK WT_FORSK_1_Position023_z0_ch00</t>
  </si>
  <si>
    <t>2015-06-18 aDRG_DLK KO_FORSK_1_Position014_z0_ch00</t>
  </si>
  <si>
    <t>2015-06-18 aDRG_DLK KO_DMSO_2_Position017_z0_ch00</t>
  </si>
  <si>
    <t>2015-06-18 aDRG_DLK KO_FORSK_2_Position024_z0_ch00</t>
  </si>
  <si>
    <t>2015-06-18 aDRG_DLK KO_DMSO_2_Position014_z0_ch00</t>
  </si>
  <si>
    <t>2015-06-18 aDRG_DLK KO_FORSK_2_Position027_z0_ch00</t>
  </si>
  <si>
    <t>2015-06-18 aDRG_DLK KO_FORSK_1_Position009_z0_ch00</t>
  </si>
  <si>
    <t>2015-06-18 aDRG_DLK WT_DMSO_2_Position003_z0_ch00</t>
  </si>
  <si>
    <t>2015-06-18 aDRG_DLK WT_FORSK_1_Position010_z0_ch00</t>
  </si>
  <si>
    <t>2015-06-18 aDRG_DLK KO_DMSO_1_Position018_z0_ch00</t>
  </si>
  <si>
    <t>2015-06-18 aDRG_DLK KO_FORSK_2_Position019_z0_ch00</t>
  </si>
  <si>
    <t>2015-06-18 aDRG_DLK KO_DMSO_2_Position027_z0_ch00</t>
  </si>
  <si>
    <t>2015-06-18 aDRG_DLK KO_FORSK_2_Position017_z0_ch00</t>
  </si>
  <si>
    <t>2015-06-18 aDRG_DLK WT_DMSO_1_Position015_z0_ch00</t>
  </si>
  <si>
    <t>2015-06-18 aDRG_DLK KO_DMSO_2_Position005_z0_ch00</t>
  </si>
  <si>
    <t>2015-06-18 aDRG_DLK KO_DMSO_1_Position009_z0_ch00</t>
  </si>
  <si>
    <t>2015-06-18 aDRG_DLK KO_FORSK_1_Position001_z0_ch00</t>
  </si>
  <si>
    <t>2015-06-18 aDRG_DLK WT_DMSO_2_Position005_z0_ch00</t>
  </si>
  <si>
    <t>2015-06-18 aDRG_DLK KO_DMSO_1_Position004_z0_ch00</t>
  </si>
  <si>
    <t>2015-06-18 aDRG_DLK KO_FORSK_2_Position009_z0_ch00</t>
  </si>
  <si>
    <t>2015-06-18 aDRG_DLK WT_DMSO_2_Position018_z0_ch00</t>
  </si>
  <si>
    <t>2015-06-18 aDRG_DLK KO_FORSK_1_Position025_z0_ch00</t>
  </si>
  <si>
    <t>2015-06-18 aDRG_DLK KO_DMSO_1_Position002_z0_ch00</t>
  </si>
  <si>
    <t>2015-06-18 aDRG_DLK KO_FORSK_1_Position027_z0_ch00</t>
  </si>
  <si>
    <t>2015-06-18 aDRG_DLK KO_FORSK_2_Position006_z0_ch00</t>
  </si>
  <si>
    <t>2015-06-18 aDRG_DLK WT_DMSO_1_Position011_z0_ch00</t>
  </si>
  <si>
    <t>2015-06-18 aDRG_DLK WT_DMSO_1_Position019_z0_ch00</t>
  </si>
  <si>
    <t>2015-06-18 aDRG_DLK KO_DMSO_2_Position026_z0_ch00</t>
  </si>
  <si>
    <t>2015-06-18 aDRG_DLK KO_FORSK_2_Position026_z0_ch00</t>
  </si>
  <si>
    <t>2015-06-18 aDRG_DLK WT_DMSO_2_Position010_z0_ch00</t>
  </si>
  <si>
    <t>2015-06-18 aDRG_DLK KO_FORSK_2_Position018_z0_ch00</t>
  </si>
  <si>
    <t>2015-06-18 aDRG_DLK WT_FORSK_1_Position021_z0_ch00</t>
  </si>
  <si>
    <t>2015-06-18 aDRG_DLK WT_DMSO_1_Position004_z0_ch00</t>
  </si>
  <si>
    <t>2015-06-18 aDRG_DLK KO_FORSK_1_Position016_z0_ch00</t>
  </si>
  <si>
    <t>2015-06-18 aDRG_DLK WT_FORSK_2_Position004_z0_ch00</t>
  </si>
  <si>
    <t>2015-06-18 aDRG_DLK WT_FORSK_1_Position004_z0_ch00</t>
  </si>
  <si>
    <t>2015-06-18 aDRG_DLK KO_DMSO_2_Position010_z0_ch00</t>
  </si>
  <si>
    <t>2015-06-18 aDRG_DLK WT_FORSK_1_Position015_z0_ch00</t>
  </si>
  <si>
    <t>2015-06-18 aDRG_DLK KO_DMSO_1_Position019_z0_ch00</t>
  </si>
  <si>
    <t>2015-06-18 aDRG_DLK KO_FORSK_2_Position007_z0_ch00</t>
  </si>
  <si>
    <t>2015-06-18 aDRG_DLK KO_DMSO_2_Position002_z0_ch00</t>
  </si>
  <si>
    <t>2015-06-18 aDRG_DLK KO_FORSK_1_Position028_z0_ch00</t>
  </si>
  <si>
    <t>2015-06-18 aDRG_DLK KO_FORSK_2_Position021_z0_ch00</t>
  </si>
  <si>
    <t>2015-06-18 aDRG_DLK WT_DMSO_2_Position009_z0_ch00</t>
  </si>
  <si>
    <t>2015-06-18 aDRG_DLK WT_FORSK_2_Position008_z0_ch00</t>
  </si>
  <si>
    <t>2015-06-18 aDRG_DLK KO_DMSO_2_Position012_z0_ch00</t>
  </si>
  <si>
    <t>2015-06-18 aDRG_DLK KO_FORSK_2_Position030_z0_ch00</t>
  </si>
  <si>
    <t>2015-06-18 aDRG_DLK WT_DMSO_1_Position017_z0_ch00</t>
  </si>
  <si>
    <t>2015-06-18 aDRG_DLK KO_FORSK_2_Position001_z0_ch00</t>
  </si>
  <si>
    <t>2015-06-18 aDRG_DLK KO_DMSO_2_Position023_z0_ch00</t>
  </si>
  <si>
    <t>2015-06-18 aDRG_DLK WT_FORSK_1_Position013_z0_ch00</t>
  </si>
  <si>
    <t>2015-06-18 aDRG_DLK KO_DMSO_2_Position011_z0_ch00</t>
  </si>
  <si>
    <t>2015-06-18 aDRG_DLK WT_DMSO_2_Position019_z0_ch00</t>
  </si>
  <si>
    <t>2015-06-18 aDRG_DLK WT_DMSO_2_Position022_z0_ch00</t>
  </si>
  <si>
    <t>2015-06-18 aDRG_DLK KO_DMSO_1_Position008_z0_ch00</t>
  </si>
  <si>
    <t>2015-06-18 aDRG_DLK KO_FORSK_1_Position021_z0_ch00</t>
  </si>
  <si>
    <t>2015-06-18 aDRG_DLK WT_DMSO_1_Position014_z0_ch00</t>
  </si>
  <si>
    <t>2015-06-18 aDRG_DLK WT_FORSK_2_Position010_z0_ch00</t>
  </si>
  <si>
    <t>2015-06-18 aDRG_DLK KO_FORSK_1_Position006_z0_ch00</t>
  </si>
  <si>
    <t>2015-06-18 aDRG_DLK WT_FORSK_1_Position017_z0_ch00</t>
  </si>
  <si>
    <t>2015-06-18 aDRG_DLK KO_DMSO_2_Position024_z0_ch00</t>
  </si>
  <si>
    <t>2015-06-18 aDRG_DLK KO_FORSK_2_Position028_z0_ch00</t>
  </si>
  <si>
    <t>2015-06-18 aDRG_DLK KO_DMSO_1_Position021_z0_ch00</t>
  </si>
  <si>
    <t>2015-06-18 aDRG_DLK KO_FORSK_2_Position025_z0_ch00</t>
  </si>
  <si>
    <t>2015-06-18 aDRG_DLK WT_FORSK_1_Position003_z0_ch00</t>
  </si>
  <si>
    <t>2015-06-18 aDRG_DLK KO_DMSO_1_Position024_z0_ch00</t>
  </si>
  <si>
    <t>2015-06-18 aDRG_DLK WT_DMSO_2_Position011_z0_ch00</t>
  </si>
  <si>
    <t>2015-06-18 aDRG_DLK KO_FORSK_2_Position015_z0_ch00</t>
  </si>
  <si>
    <t>2015-06-18 aDRG_DLK WT_DMSO_1_Position018_z0_ch00</t>
  </si>
  <si>
    <t>2015-06-18 aDRG_DLK KO_DMSO_2_Position021_z0_ch00</t>
  </si>
  <si>
    <t>2015-06-18 aDRG_DLK KO_FORSK_1_Position015_z0_ch00</t>
  </si>
  <si>
    <t>2015-06-18 aDRG_DLK KO_DMSO_1_Position003_z0_ch00</t>
  </si>
  <si>
    <t>070215_WT1_DMSO_1_015</t>
  </si>
  <si>
    <t>070215_WT1_FORSK_1_012</t>
  </si>
  <si>
    <t>070215_KO1_DMSO_2_001</t>
  </si>
  <si>
    <t>070215_KO1_FORSK_1_002</t>
  </si>
  <si>
    <t>070215_WT1_DMSO_1_017</t>
  </si>
  <si>
    <t>070215_WT1_FORSK_2_030</t>
  </si>
  <si>
    <t>070215_KO1_DMSO_1_023</t>
  </si>
  <si>
    <t>070215_KO1_FORSK_1_007</t>
  </si>
  <si>
    <t>070215_WT1_DMSO_2_019</t>
  </si>
  <si>
    <t>070215_WT1_FORSK_1_019</t>
  </si>
  <si>
    <t>070215_KO1_DMSO_1_024</t>
  </si>
  <si>
    <t>070215_KO1_FORSK_1_019</t>
  </si>
  <si>
    <t>070215_WT1_DMSO_2_030</t>
  </si>
  <si>
    <t>070215_WT1_FORSK_1_025</t>
  </si>
  <si>
    <t>070215_KO1_FORSK_2_020</t>
  </si>
  <si>
    <t>070215_WT1_DMSO_2_005</t>
  </si>
  <si>
    <t>070215_WT1_FORSK_1_026</t>
  </si>
  <si>
    <t>070215_KO1_DMSO_2_006</t>
  </si>
  <si>
    <t>070215_KO1_FORSK_2_005</t>
  </si>
  <si>
    <t>070215_WT1_DMSO_1_020</t>
  </si>
  <si>
    <t>070215_KO1_DMSO_1_019</t>
  </si>
  <si>
    <t>070215_KO1_FORSK_2_019</t>
  </si>
  <si>
    <t>070215_WT1_DMSO_1_010</t>
  </si>
  <si>
    <t>070215_WT1_FORSK_1_024</t>
  </si>
  <si>
    <t>070215_KO1_DMSO_2_007</t>
  </si>
  <si>
    <t>070215_KO1_FORSK_1_013</t>
  </si>
  <si>
    <t>070215_WT1_FORSK_2_024</t>
  </si>
  <si>
    <t>070215_KO1_DMSO_1_020</t>
  </si>
  <si>
    <t>070215_KO1_FORSK_1_011</t>
  </si>
  <si>
    <t>070215_WT1_FORSK_2_026</t>
  </si>
  <si>
    <t>070215_KO1_DMSO_1_018</t>
  </si>
  <si>
    <t>070215_KO1_FORSK_1_020</t>
  </si>
  <si>
    <t>070215_WT1_DMSO_1_018</t>
  </si>
  <si>
    <t>070215_WT1_FORSK_1_021</t>
  </si>
  <si>
    <t>070215_KO1_DMSO_2_014</t>
  </si>
  <si>
    <t>070215_KO1_FORSK_1_010</t>
  </si>
  <si>
    <t>070215_WT1_FORSK_1_022</t>
  </si>
  <si>
    <t>070215_KO1_FORSK_2_011</t>
  </si>
  <si>
    <t>070215_WT1_DMSO_2_029</t>
  </si>
  <si>
    <t>070215_KO1_DMSO_2_013</t>
  </si>
  <si>
    <t>070215_KO1_FORSK_2_018</t>
  </si>
  <si>
    <t>070215_WT1_DMSO_1_021</t>
  </si>
  <si>
    <t>070215_WT1_FORSK_2_009</t>
  </si>
  <si>
    <t>070215_KO1_DMSO_1_011</t>
  </si>
  <si>
    <t>070215_KO1_FORSK_1_012</t>
  </si>
  <si>
    <t>070215_WT1_DMSO_2_023</t>
  </si>
  <si>
    <t>070215_WT1_FORSK_1_023</t>
  </si>
  <si>
    <t>070215_KO1_FORSK_1_021</t>
  </si>
  <si>
    <t>070215_WT1_DMSO_1_002</t>
  </si>
  <si>
    <t>070215_WT1_FORSK_1_014</t>
  </si>
  <si>
    <t>070215_KO1_DMSO_2_016</t>
  </si>
  <si>
    <t>070215_KO1_FORSK_2_006</t>
  </si>
  <si>
    <t>070215_WT1_FORSK_2_004</t>
  </si>
  <si>
    <t>070215_KO1_DMSO_2_012</t>
  </si>
  <si>
    <t>070215_KO1_FORSK_2_016</t>
  </si>
  <si>
    <t>070215_WT1_FORSK_2_006</t>
  </si>
  <si>
    <t>070215_KO1_DMSO_1_021</t>
  </si>
  <si>
    <t>070215_WT1_FORSK_2_015</t>
  </si>
  <si>
    <t>070215_KO1_DMSO_2_008</t>
  </si>
  <si>
    <t>070215_KO1_FORSK_1_003</t>
  </si>
  <si>
    <t>070215_WT1_DMSO_1_019</t>
  </si>
  <si>
    <t>070215_WT1_FORSK_2_029</t>
  </si>
  <si>
    <t>070215_KO1_DMSO_2_010</t>
  </si>
  <si>
    <t>070215_KO1_FORSK_2_003</t>
  </si>
  <si>
    <t>070215_WT1_FORSK_1_027</t>
  </si>
  <si>
    <t>070215_KO1_DMSO_2_018</t>
  </si>
  <si>
    <t>070215_KO1_FORSK_2_002</t>
  </si>
  <si>
    <t>070215_KO1_FORSK_1_006</t>
  </si>
  <si>
    <t>070215_WT1_DMSO_2_028</t>
  </si>
  <si>
    <t>070215_WT1_FORSK_2_012</t>
  </si>
  <si>
    <t>070215_WT1_DMSO_1_016</t>
  </si>
  <si>
    <t>070215_KO1_DMSO_2_005</t>
  </si>
  <si>
    <t>070215_WT1_DMSO_1_014</t>
  </si>
  <si>
    <t>070215_WT1_FORSK_2_001</t>
  </si>
  <si>
    <t>070215_KO1_DMSO_2_011</t>
  </si>
  <si>
    <t>070215_WT1_FORSK_2_028</t>
  </si>
  <si>
    <t>070215_KO1_DMSO_2_015</t>
  </si>
  <si>
    <t>070215_KO1_FORSK_2_008</t>
  </si>
  <si>
    <t>070215_WT1_DMSO_1_007</t>
  </si>
  <si>
    <t>070215_KO1_FORSK_1_017</t>
  </si>
  <si>
    <t>070215_WT1_DMSO_1_004</t>
  </si>
  <si>
    <t>070215_KO1_DMSO_1_012</t>
  </si>
  <si>
    <t>070215_KO1_DMSO_2_019</t>
  </si>
  <si>
    <t>070215_KO1_FORSK_1_018</t>
  </si>
  <si>
    <t>070215_WT1_FORSK_2_008</t>
  </si>
  <si>
    <t>070215_KO1_DMSO_1_017</t>
  </si>
  <si>
    <t>070215_WT1_FORSK_2_023</t>
  </si>
  <si>
    <t>070215_KO1_DMSO_1_002</t>
  </si>
  <si>
    <t>070215_WT1_DMSO_2_004</t>
  </si>
  <si>
    <t>070215_KO1_FORSK_1_008</t>
  </si>
  <si>
    <t>070215_WT1_FORSK_2_014</t>
  </si>
  <si>
    <t>070215_KO1_DMSO_1_003</t>
  </si>
  <si>
    <t>070215_WT1_FORSK_1_028</t>
  </si>
  <si>
    <t>070215_KO1_DMSO_2_003</t>
  </si>
  <si>
    <t>070215_KO1_FORSK_2_013</t>
  </si>
  <si>
    <t>070215_WT1_FORSK_2_011</t>
  </si>
  <si>
    <t>070215_KO1_FORSK_2_001</t>
  </si>
  <si>
    <t>070215_WT1_FORSK_1_013</t>
  </si>
  <si>
    <t>070215_KO1_FORSK_1_001</t>
  </si>
  <si>
    <t>070215_WT1_DMSO_2_016</t>
  </si>
  <si>
    <t>070215_WT1_FORSK_2_025</t>
  </si>
  <si>
    <t>070215_KO1_DMSO_1_013</t>
  </si>
  <si>
    <t>070215_WT1_DMSO_1_003</t>
  </si>
  <si>
    <t>070215_KO1_FORSK_2_015</t>
  </si>
  <si>
    <t>070215_WT1_FORSK_1_016</t>
  </si>
  <si>
    <t>070215_KO1_DMSO_1_015</t>
  </si>
  <si>
    <t>070215_KO1_FORSK_1_022</t>
  </si>
  <si>
    <t>070215_KO1_DMSO_1_016</t>
  </si>
  <si>
    <t>070215_WT1_DMSO_1_005</t>
  </si>
  <si>
    <t>070215_WT1_FORSK_1_008</t>
  </si>
  <si>
    <t>070215_WT1_FORSK_1_004</t>
  </si>
  <si>
    <t>070215_KO1_DMSO_2_002</t>
  </si>
  <si>
    <t>070215_KO1_FORSK_2_010</t>
  </si>
  <si>
    <t>070215_WT1_DMSO_2_024</t>
  </si>
  <si>
    <t>070215_KO1_FORSK_1_014</t>
  </si>
  <si>
    <t>070215_WT1_DMSO_2_017</t>
  </si>
  <si>
    <t>070215_WT1_FORSK_1_011</t>
  </si>
  <si>
    <t>070215_KO1_DMSO_1_010</t>
  </si>
  <si>
    <t>070215_WT1_DMSO_2_022</t>
  </si>
  <si>
    <t>070215_WT1_FORSK_2_027</t>
  </si>
  <si>
    <t>070215_WT1_DMSO_2_015</t>
  </si>
  <si>
    <t>070215_WT1_FORSK_2_017</t>
  </si>
  <si>
    <t>070215_KO1_FORSK_1_004</t>
  </si>
  <si>
    <t>070215_WT1_FORSK_2_013</t>
  </si>
  <si>
    <t>070215_WT1_DMSO_2_021</t>
  </si>
  <si>
    <t>070215_KO1_FORSK_1_016</t>
  </si>
  <si>
    <t>070215_WT1_DMSO_2_007</t>
  </si>
  <si>
    <t>070215_WT1_FORSK_2_020</t>
  </si>
  <si>
    <t>070215_WT1_DMSO_2_014</t>
  </si>
  <si>
    <t>070215_KO1_DMSO_1_004</t>
  </si>
  <si>
    <t>070215_WT1_DMSO_2_011</t>
  </si>
  <si>
    <t>070215_KO1_DMSO_1_006</t>
  </si>
  <si>
    <t>070215_KO1_FORSK_2_014</t>
  </si>
  <si>
    <t>070215_WT1_DMSO_1_011</t>
  </si>
  <si>
    <t>070215_WT1_FORSK_1_020</t>
  </si>
  <si>
    <t>070215_WT1_DMSO_2_013</t>
  </si>
  <si>
    <t>070215_WT1_FORSK_1_002</t>
  </si>
  <si>
    <t>070215_KO1_DMSO_2_004</t>
  </si>
  <si>
    <t>070215_KO1_FORSK_2_017</t>
  </si>
  <si>
    <t>070215_WT1_FORSK_2_010</t>
  </si>
  <si>
    <t>070215_KO1_DMSO_1_005</t>
  </si>
  <si>
    <t>070215_WT1_FORSK_2_002</t>
  </si>
  <si>
    <t>070215_KO1_FORSK_1_015</t>
  </si>
  <si>
    <t>070215_KO1_FORSK_1_009</t>
  </si>
  <si>
    <t>070215_WT1_DMSO_2_002</t>
  </si>
  <si>
    <t>070215_KO1_DMSO_1_009</t>
  </si>
  <si>
    <t>070215_KO1_FORSK_1_005</t>
  </si>
  <si>
    <t>070215_WT1_FORSK_2_016</t>
  </si>
  <si>
    <t>070215_KO1_FORSK_2_007</t>
  </si>
  <si>
    <t>070215_WT1_DMSO_1_006</t>
  </si>
  <si>
    <t>070215_KO1_DMSO_2_009</t>
  </si>
  <si>
    <t>070215_WT1_FORSK_2_022</t>
  </si>
  <si>
    <t>070215_WT1_DMSO_2_027</t>
  </si>
  <si>
    <t>070215_WT1_FORSK_1_007</t>
  </si>
  <si>
    <t>070215_KO1_FORSK_2_012</t>
  </si>
  <si>
    <t>070215_WT1_FORSK_1_015</t>
  </si>
  <si>
    <t>070215_KO1_FORSK_2_009</t>
  </si>
  <si>
    <t>070215_WT1_FORSK_2_003</t>
  </si>
  <si>
    <t>070215_WT1_FORSK_2_007</t>
  </si>
  <si>
    <t>070215_WT1_FORSK_1_003</t>
  </si>
  <si>
    <t>070215_WT1_FORSK_1_017</t>
  </si>
  <si>
    <t>070215_KO1_DMSO_1_022</t>
  </si>
  <si>
    <t>070215_KO1_FORSK_2_004</t>
  </si>
  <si>
    <t>070215_WT1_DMSO_2_001</t>
  </si>
  <si>
    <t>070215_WT1_FORSK_1_001</t>
  </si>
  <si>
    <t>070215_WT1_FORSK_1_005</t>
  </si>
  <si>
    <t>070215_WT1_FORSK_2_019</t>
  </si>
  <si>
    <t>070215_WT1_DMSO_2_020</t>
  </si>
  <si>
    <t>070215_WT1_FORSK_2_021</t>
  </si>
  <si>
    <t>070215_WT1_FORSK_1_009</t>
  </si>
  <si>
    <t>070215_WT1_FORSK_1_018</t>
  </si>
  <si>
    <t>070215_WT1_DMSO_1_009</t>
  </si>
  <si>
    <t>070215_WT1_FORSK_1_010</t>
  </si>
  <si>
    <t>070215_WT1_FORSK_1_006</t>
  </si>
  <si>
    <t>070215_KO1_DMSO_1_008</t>
  </si>
  <si>
    <t>070215_WT1_DMSO_2_006</t>
  </si>
  <si>
    <t>070215_KO1_DMSO_1_014</t>
  </si>
  <si>
    <t>070215_WT1_DMSO_2_012</t>
  </si>
  <si>
    <t>070215_KO1_DMSO_1_001</t>
  </si>
  <si>
    <t>070215_WT1_DMSO_2_008</t>
  </si>
  <si>
    <t>070215_WT1_DMSO_1_008</t>
  </si>
  <si>
    <t>070215_KO1_DMSO_2_017</t>
  </si>
  <si>
    <t>070215_KO1_DMSO_1_007</t>
  </si>
  <si>
    <t>070215_WT1_DMSO_2_026</t>
  </si>
  <si>
    <t>070215_WT1_DMSO_1_013</t>
  </si>
  <si>
    <t>070215_WT1_DMSO_2_025</t>
  </si>
  <si>
    <t>070215_WT1_DMSO_2_003</t>
  </si>
  <si>
    <t>070215_WT1_DMSO_2_018</t>
  </si>
  <si>
    <t>070215_WT1_FORSK_2_005</t>
  </si>
  <si>
    <t>070215_WT1_DMSO_1_001</t>
  </si>
  <si>
    <t>070215_WT1_DMSO_1_012</t>
  </si>
  <si>
    <t>070215_WT1_DMSO_2_010</t>
  </si>
  <si>
    <t>070215_WT1_DMSO_2_009</t>
  </si>
  <si>
    <t>070215_WT2_DMSO_2_017</t>
  </si>
  <si>
    <t>070215_WT2_FORSK_1_024</t>
  </si>
  <si>
    <t>070215_KO2_DMSO_2_021</t>
  </si>
  <si>
    <t>070215_KO2_FORSK_1_007</t>
  </si>
  <si>
    <t>070215_WT2_DMSO_2_016</t>
  </si>
  <si>
    <t>070215_WT2_FORSK_2_017</t>
  </si>
  <si>
    <t>070215_KO2_DMSO_1_001</t>
  </si>
  <si>
    <t>070215_KO2_FORSK_1_012</t>
  </si>
  <si>
    <t>070215_WT2_DMSO_2_007</t>
  </si>
  <si>
    <t>070215_WT2_FORSK_1_007</t>
  </si>
  <si>
    <t>070215_KO2_DMSO_2_001</t>
  </si>
  <si>
    <t>070215_KO2_FORSK_1_006</t>
  </si>
  <si>
    <t>070215_WT2_DMSO_2_018</t>
  </si>
  <si>
    <t>070215_WT2_FORSK_1_008</t>
  </si>
  <si>
    <t>070215_KO2_DMSO_2_015</t>
  </si>
  <si>
    <t>070215_KO2_FORSK_1_017</t>
  </si>
  <si>
    <t>070215_WT2_DMSO_1_009</t>
  </si>
  <si>
    <t>070215_WT2_FORSK_1_006</t>
  </si>
  <si>
    <t>070215_KO2_DMSO_2_007</t>
  </si>
  <si>
    <t>070215_KO2_FORSK_1_015</t>
  </si>
  <si>
    <t>070215_WT2_DMSO_2_005</t>
  </si>
  <si>
    <t>070215_KO2_DMSO_2_012</t>
  </si>
  <si>
    <t>070215_KO2_FORSK_1_003</t>
  </si>
  <si>
    <t>070215_WT2_DMSO_1_019</t>
  </si>
  <si>
    <t>070215_WT2_FORSK_1_005</t>
  </si>
  <si>
    <t>070215_KO2_DMSO_1_013</t>
  </si>
  <si>
    <t>070215_KO2_FOSRK_2_005</t>
  </si>
  <si>
    <t>070215_WT2_DMSO_1_007</t>
  </si>
  <si>
    <t>070215_WT2_FORSK_2_022</t>
  </si>
  <si>
    <t>070215_KO2_DMSO_1_010</t>
  </si>
  <si>
    <t>070215_KO2_FORSK_1_014</t>
  </si>
  <si>
    <t>070215_WT2_DMSO_1_020</t>
  </si>
  <si>
    <t>070215_WT2_FORSK_2_032</t>
  </si>
  <si>
    <t>070215_KO2_DMSO_1_017</t>
  </si>
  <si>
    <t>070215_KO2_FOSRK_2_016</t>
  </si>
  <si>
    <t>070215_WT2_DMSO_1_005</t>
  </si>
  <si>
    <t>070215_WT2_FORSK_1_023</t>
  </si>
  <si>
    <t>070215_KO2_DMSO_2_016</t>
  </si>
  <si>
    <t>070215_KO2_FORSK_1_011</t>
  </si>
  <si>
    <t>070215_WT2_DMSO_2_009</t>
  </si>
  <si>
    <t>070215_KO2_DMSO_1_002</t>
  </si>
  <si>
    <t>070215_KO2_FOSRK_2_004</t>
  </si>
  <si>
    <t>070215_WT2_DMSO_1_018</t>
  </si>
  <si>
    <t>070215_WT2_FORSK_2_005</t>
  </si>
  <si>
    <t>070215_KO2_DMSO_1_015</t>
  </si>
  <si>
    <t>070215_KO2_FORSK_1_013</t>
  </si>
  <si>
    <t>070215_WT2_DMSO_2_019</t>
  </si>
  <si>
    <t>070215_WT2_FORSK_2_019</t>
  </si>
  <si>
    <t>070215_KO2_DMSO_1_011</t>
  </si>
  <si>
    <t>070215_KO2_DMSO_2_017</t>
  </si>
  <si>
    <t>070215_KO2_FORSK_1_008</t>
  </si>
  <si>
    <t>070215_WT2_FORSK_2_004</t>
  </si>
  <si>
    <t>070215_KO2_DMSO_2_002</t>
  </si>
  <si>
    <t>070215_WT2_FORSK_2_008</t>
  </si>
  <si>
    <t>070215_KO2_DMSO_2_004</t>
  </si>
  <si>
    <t>070215_WT2_FORSK_2_001</t>
  </si>
  <si>
    <t>070215_WT2_FORSK_2_018</t>
  </si>
  <si>
    <t>070215_KO2_DMSO_2_005</t>
  </si>
  <si>
    <t>070215_WT2_FORSK_2_015</t>
  </si>
  <si>
    <t>070215_KO2_FOSRK_2_011</t>
  </si>
  <si>
    <t>070215_WT2_DMSO_1_004</t>
  </si>
  <si>
    <t>070215_WT2_FORSK_1_017</t>
  </si>
  <si>
    <t>070215_KO2_DMSO_1_020</t>
  </si>
  <si>
    <t>070215_KO2_FOSRK_2_014</t>
  </si>
  <si>
    <t>070215_WT2_FORSK_2_021</t>
  </si>
  <si>
    <t>070215_KO2_DMSO_1_004</t>
  </si>
  <si>
    <t>070215_WT2_DMSO_2_003</t>
  </si>
  <si>
    <t>070215_KO2_FOSRK_2_010</t>
  </si>
  <si>
    <t>070215_WT2_FORSK_2_031</t>
  </si>
  <si>
    <t>070215_KO2_FORSK_1_018</t>
  </si>
  <si>
    <t>070215_WT2_FORSK_1_021</t>
  </si>
  <si>
    <t>070215_KO2_DMSO_1_007</t>
  </si>
  <si>
    <t>070215_KO2_FORSK_1_009</t>
  </si>
  <si>
    <t>070215_WT2_FORSK_1_002</t>
  </si>
  <si>
    <t>070215_WT2_FORSK_2_003</t>
  </si>
  <si>
    <t>070215_KO2_FOSRK_2_003</t>
  </si>
  <si>
    <t>070215_WT2_FORSK_1_004</t>
  </si>
  <si>
    <t>070215_KO2_DMSO_1_019</t>
  </si>
  <si>
    <t>070215_KO2_FORSK_1_002</t>
  </si>
  <si>
    <t>070215_WT2_DMSO_1_003</t>
  </si>
  <si>
    <t>070215_KO2_DMSO_1_005</t>
  </si>
  <si>
    <t>070215_KO2_DMSO_1_009</t>
  </si>
  <si>
    <t>070215_KO2_FORSK_1_016</t>
  </si>
  <si>
    <t>070215_WT2_FORSK_1_001</t>
  </si>
  <si>
    <t>070215_KO2_FOSRK_2_002</t>
  </si>
  <si>
    <t>070215_WT2_FORSK_1_022</t>
  </si>
  <si>
    <t>070215_KO2_DMSO_2_013</t>
  </si>
  <si>
    <t>070215_KO2_FOSRK_2_012</t>
  </si>
  <si>
    <t>070215_KO2_DMSO_1_014</t>
  </si>
  <si>
    <t>070215_KO2_DMSO_2_022</t>
  </si>
  <si>
    <t>070215_WT2_FORSK_2_026</t>
  </si>
  <si>
    <t>070215_KO2_DMSO_2_014</t>
  </si>
  <si>
    <t>070215_KO2_DMSO_2_019</t>
  </si>
  <si>
    <t>070215_KO2_FORSK_1_005</t>
  </si>
  <si>
    <t>070215_WT2_DMSO_1_017</t>
  </si>
  <si>
    <t>070215_KO2_DMSO_1_018</t>
  </si>
  <si>
    <t>070215_WT2_DMSO_1_008</t>
  </si>
  <si>
    <t>070215_WT2_FORSK_2_011</t>
  </si>
  <si>
    <t>070215_KO2_DMSO_2_011</t>
  </si>
  <si>
    <t>070215_KO2_FOSRK_2_015</t>
  </si>
  <si>
    <t>070215_WT2_DMSO_2_004</t>
  </si>
  <si>
    <t>070215_WT2_FORSK_1_020</t>
  </si>
  <si>
    <t>070215_KO2_DMSO_1_006</t>
  </si>
  <si>
    <t>070215_KO2_FORSK_1_001</t>
  </si>
  <si>
    <t>070215_WT2_FORSK_2_012</t>
  </si>
  <si>
    <t>070215_KO2_DMSO_2_010</t>
  </si>
  <si>
    <t>070215_WT2_DMSO_2_012</t>
  </si>
  <si>
    <t>070215_WT2_FORSK_2_009</t>
  </si>
  <si>
    <t>070215_KO2_DMSO_2_018</t>
  </si>
  <si>
    <t>070215_WT2_FORSK_1_011</t>
  </si>
  <si>
    <t>070215_WT2_FORSK_2_028</t>
  </si>
  <si>
    <t>070215_KO2_DMSO_2_006</t>
  </si>
  <si>
    <t>070215_WT2_DMSO_1_002</t>
  </si>
  <si>
    <t>070215_WT2_FORSK_2_006</t>
  </si>
  <si>
    <t>070215_WT2_FORSK_2_025</t>
  </si>
  <si>
    <t>070215_KO2_DMSO_2_003</t>
  </si>
  <si>
    <t>070215_WT2_DMSO_1_011</t>
  </si>
  <si>
    <t>070215_WT2_FORSK_1_009</t>
  </si>
  <si>
    <t>070215_KO2_DMSO_2_020</t>
  </si>
  <si>
    <t>070215_WT2_FORSK_2_029</t>
  </si>
  <si>
    <t>070215_KO2_DMSO_1_003</t>
  </si>
  <si>
    <t>070215_KO2_FOSRK_2_006</t>
  </si>
  <si>
    <t>070215_KO2_FOSRK_2_001</t>
  </si>
  <si>
    <t>070215_KO2_FOSRK_2_009</t>
  </si>
  <si>
    <t>070215_WT2_DMSO_1_010</t>
  </si>
  <si>
    <t>070215_WT2_FORSK_2_013</t>
  </si>
  <si>
    <t>070215_WT2_FORSK_1_025</t>
  </si>
  <si>
    <t>070215_KO2_DMSO_1_008</t>
  </si>
  <si>
    <t>070215_WT2_FORSK_1_013</t>
  </si>
  <si>
    <t>070215_KO2_FOSRK_2_007</t>
  </si>
  <si>
    <t>070215_WT2_DMSO_2_008</t>
  </si>
  <si>
    <t>070215_WT2_DMSO_1_016</t>
  </si>
  <si>
    <t>070215_WT2_FORSK_2_010</t>
  </si>
  <si>
    <t>070215_KO2_FOSRK_2_013</t>
  </si>
  <si>
    <t>070215_WT2_FORSK_1_014</t>
  </si>
  <si>
    <t>070215_WT2_FORSK_2_014</t>
  </si>
  <si>
    <t>070215_WT2_FORSK_2_020</t>
  </si>
  <si>
    <t>070215_KO2_FORSK_1_010</t>
  </si>
  <si>
    <t>070215_WT2_FORSK_2_027</t>
  </si>
  <si>
    <t>070215_KO2_FOSRK_2_008</t>
  </si>
  <si>
    <t>070215_WT2_DMSO_2_001</t>
  </si>
  <si>
    <t>070215_WT2_FORSK_1_016</t>
  </si>
  <si>
    <t>070215_WT2_DMSO_2_010</t>
  </si>
  <si>
    <t>070215_KO2_DMSO_1_012</t>
  </si>
  <si>
    <t>070215_WT2_DMSO_2_006</t>
  </si>
  <si>
    <t>070215_KO2_DMSO_2_009</t>
  </si>
  <si>
    <t>070215_WT2_FORSK_1_010</t>
  </si>
  <si>
    <t>070215_KO2_DMSO_1_016</t>
  </si>
  <si>
    <t>070215_WT2_FORSK_1_019</t>
  </si>
  <si>
    <t>070215_WT2_FORSK_2_007</t>
  </si>
  <si>
    <t>070215_WT2_DMSO_2_002</t>
  </si>
  <si>
    <t>070215_WT2_DMSO_1_006</t>
  </si>
  <si>
    <t>070215_WT2_FORSK_2_002</t>
  </si>
  <si>
    <t>070215_WT2_FORSK_1_003</t>
  </si>
  <si>
    <t>070215_WT2_DMSO_1_012</t>
  </si>
  <si>
    <t>070215_WT2_FORSK_1_012</t>
  </si>
  <si>
    <t>070215_WT2_DMSO_2_011</t>
  </si>
  <si>
    <t>070215_WT2_FORSK_2_030</t>
  </si>
  <si>
    <t>070215_WT2_FORSK_2_016</t>
  </si>
  <si>
    <t>070215_WT2_DMSO_2_014</t>
  </si>
  <si>
    <t>070215_KO2_DMSO_2_008</t>
  </si>
  <si>
    <t>070215_WT2_FORSK_2_024</t>
  </si>
  <si>
    <t>070215_KO2_FORSK_1_004</t>
  </si>
  <si>
    <t>070215_WT2_FORSK_2_023</t>
  </si>
  <si>
    <t>070215_WT2_FORSK_1_018</t>
  </si>
  <si>
    <t>070215_WT2_DMSO_1_001</t>
  </si>
  <si>
    <t>070215_WT2_DMSO_1_013</t>
  </si>
  <si>
    <t>070215_WT2_FORSK_2_033</t>
  </si>
  <si>
    <t>070215_WT2_FORSK_1_015</t>
  </si>
  <si>
    <t>070215_WT2_DMSO_1_015</t>
  </si>
  <si>
    <t>070215_WT2_DMSO_2_015</t>
  </si>
  <si>
    <t>070215_WT2_DMSO_2_013</t>
  </si>
  <si>
    <t>070215_WT2_DMSO_1_014</t>
  </si>
  <si>
    <t>MEAN NEURITE LENGTH</t>
  </si>
  <si>
    <t>EXPT</t>
  </si>
  <si>
    <t>AVERAGE</t>
  </si>
  <si>
    <t>STDEV</t>
  </si>
  <si>
    <t>n</t>
  </si>
  <si>
    <t>SEM</t>
  </si>
  <si>
    <t>&lt;50</t>
  </si>
  <si>
    <t># of NEURONS</t>
  </si>
  <si>
    <t>TOTAL NEURONS</t>
  </si>
  <si>
    <t>% of NEURONS</t>
  </si>
  <si>
    <t>TOTAL</t>
  </si>
  <si>
    <t>VEH + DMSO</t>
  </si>
  <si>
    <t>VEH + FORSK</t>
  </si>
  <si>
    <t>PKAi + DMSO</t>
  </si>
  <si>
    <t>PKAi + FORSK</t>
  </si>
  <si>
    <t>050715_E-left_1.29</t>
  </si>
  <si>
    <t>050715_E-left_2.10</t>
  </si>
  <si>
    <t>050715_E-left_2.36</t>
  </si>
  <si>
    <t>050715_E-left_2.29</t>
  </si>
  <si>
    <t>050715_E-left_1.1</t>
  </si>
  <si>
    <t>050715_E-left_2.13</t>
  </si>
  <si>
    <t>050715_E-left_1.32</t>
  </si>
  <si>
    <t>050715_E-left_1.10</t>
  </si>
  <si>
    <t>050715_E-left_1.21</t>
  </si>
  <si>
    <t>050715_E-left_1.5</t>
  </si>
  <si>
    <t>050715_E-left_2.30</t>
  </si>
  <si>
    <t>050715_E-left_2.23</t>
  </si>
  <si>
    <t>050715_E-left_1.3</t>
  </si>
  <si>
    <t>050715_E-left_2.5</t>
  </si>
  <si>
    <t>050715_E-left_1.19</t>
  </si>
  <si>
    <t>050715_E-left_1.33</t>
  </si>
  <si>
    <t>050715_E-left_2.33</t>
  </si>
  <si>
    <t>050715_E-left_2.22</t>
  </si>
  <si>
    <t>050715_E-left_2.34</t>
  </si>
  <si>
    <t>050715_E-left_2.16</t>
  </si>
  <si>
    <t>050715_E-left_2.8</t>
  </si>
  <si>
    <t>050715_E-left_1.20</t>
  </si>
  <si>
    <t>050715_E-left_1.16</t>
  </si>
  <si>
    <t>050715_E-left_2.4</t>
  </si>
  <si>
    <t>050715_E-left_1.11</t>
  </si>
  <si>
    <t>050715_E-left_1.31</t>
  </si>
  <si>
    <t>050715_E-left_1.34</t>
  </si>
  <si>
    <t>050715_E-left_1.28</t>
  </si>
  <si>
    <t>050715_E-left_2.19</t>
  </si>
  <si>
    <t>050715_E-left_1.27</t>
  </si>
  <si>
    <t>050715_E-left_2.28</t>
  </si>
  <si>
    <t>050715_E-left_2.18</t>
  </si>
  <si>
    <t>050715_E-left_1.8</t>
  </si>
  <si>
    <t>050715_E-left_2.17</t>
  </si>
  <si>
    <t>050715_E-left_2.35</t>
  </si>
  <si>
    <t>050715_E-left_2.27</t>
  </si>
  <si>
    <t>050715_E-left_1.9</t>
  </si>
  <si>
    <t>050715_E-left_1.30</t>
  </si>
  <si>
    <t>050715_E-left_1.18</t>
  </si>
  <si>
    <t>050715_E-left_2.24</t>
  </si>
  <si>
    <t>050715_E-left_1.23</t>
  </si>
  <si>
    <t>050715_E-left_2.7</t>
  </si>
  <si>
    <t>050715_E-left_2.20</t>
  </si>
  <si>
    <t>050715_E-left_2.21</t>
  </si>
  <si>
    <t>050715_E-left_1.14</t>
  </si>
  <si>
    <t>050715_E-left_2.32</t>
  </si>
  <si>
    <t>050715_E-left_2.3</t>
  </si>
  <si>
    <t>050715_E-left_1.13</t>
  </si>
  <si>
    <t>050715_E-left_2.15</t>
  </si>
  <si>
    <t>050715_E-left_2.25</t>
  </si>
  <si>
    <t>050715_E-left_2.6</t>
  </si>
  <si>
    <t>050715_E-left_1.22</t>
  </si>
  <si>
    <t>050715_E-left_1.17</t>
  </si>
  <si>
    <t>050715_E-left_1.26</t>
  </si>
  <si>
    <t>050715_E-left_1.7</t>
  </si>
  <si>
    <t>050715_E-left_2.2</t>
  </si>
  <si>
    <t>050715_E-left_2.9</t>
  </si>
  <si>
    <t>050715_E-left_1.4</t>
  </si>
  <si>
    <t>050715_E-left_1.12</t>
  </si>
  <si>
    <t>050715_E-left_1.24</t>
  </si>
  <si>
    <t>050715_E-left_1.6</t>
  </si>
  <si>
    <t>050715_E-left_1.2</t>
  </si>
  <si>
    <t>050715_E-left_2.26</t>
  </si>
  <si>
    <t>050715_E-left_2.12</t>
  </si>
  <si>
    <t>050715_E-left_1.15</t>
  </si>
  <si>
    <t>050715_E-left_2.1</t>
  </si>
  <si>
    <t>050715_E-left_1.25</t>
  </si>
  <si>
    <t>050715_E-left_2.31</t>
  </si>
  <si>
    <t>050715_E-left_2.11</t>
  </si>
  <si>
    <t>050715_E-left_2.14</t>
  </si>
  <si>
    <t>050715_D-left_2.25</t>
  </si>
  <si>
    <t>050715_D-left_2.18</t>
  </si>
  <si>
    <t>050715_D-left_1.35</t>
  </si>
  <si>
    <t>050715_D-left_1.40</t>
  </si>
  <si>
    <t>050715_D-left_1.30</t>
  </si>
  <si>
    <t>050715_D-left_2.15</t>
  </si>
  <si>
    <t>050715_D-left_1.3</t>
  </si>
  <si>
    <t>050715_D-left_1.43</t>
  </si>
  <si>
    <t>050715_D-left_1.10</t>
  </si>
  <si>
    <t>050715_D-left_1.41</t>
  </si>
  <si>
    <t>050715_D-left_2.24</t>
  </si>
  <si>
    <t>050715_D-left_2.37</t>
  </si>
  <si>
    <t>050715_D-left_2.39</t>
  </si>
  <si>
    <t>050715_D-left_2.6</t>
  </si>
  <si>
    <t>050715_D-left_1.23</t>
  </si>
  <si>
    <t>050715_D-left_2.21</t>
  </si>
  <si>
    <t>050715_D-left_1.44</t>
  </si>
  <si>
    <t>050715_D-left_2.31</t>
  </si>
  <si>
    <t>050715_D-left_1.27</t>
  </si>
  <si>
    <t>050715_D-left_1.21</t>
  </si>
  <si>
    <t>050715_D-left_1.33</t>
  </si>
  <si>
    <t>050715_D-left_2.34</t>
  </si>
  <si>
    <t>050715_D-left_1.39</t>
  </si>
  <si>
    <t>050715_D-left_2.41</t>
  </si>
  <si>
    <t>050715_D-left_1.18</t>
  </si>
  <si>
    <t>050715_D-left_1.11</t>
  </si>
  <si>
    <t>050715_D-left_1.9</t>
  </si>
  <si>
    <t>050715_D-left_1.25</t>
  </si>
  <si>
    <t>050715_D-left_2.27</t>
  </si>
  <si>
    <t>050715_D-left_2.36</t>
  </si>
  <si>
    <t>050715_D-left_1.1</t>
  </si>
  <si>
    <t>050715_D-left_1.42</t>
  </si>
  <si>
    <t>050715_D-left_1.12</t>
  </si>
  <si>
    <t>050715_D-left_2.38</t>
  </si>
  <si>
    <t>050715_D-left_2.30</t>
  </si>
  <si>
    <t>050715_D-left_2.11</t>
  </si>
  <si>
    <t>050715_D-left_1.31</t>
  </si>
  <si>
    <t>050715_D-left_1.8</t>
  </si>
  <si>
    <t>050715_D-left_2.5</t>
  </si>
  <si>
    <t>050715_D-left_1.16</t>
  </si>
  <si>
    <t>050715_D-left_1.5</t>
  </si>
  <si>
    <t>050715_D-left_1.7</t>
  </si>
  <si>
    <t>050715_D-left_2.3</t>
  </si>
  <si>
    <t>050715_D-left_1.20</t>
  </si>
  <si>
    <t>050715_D-left_1.22</t>
  </si>
  <si>
    <t>050715_D-left_2.10</t>
  </si>
  <si>
    <t>050715_D-left_2.23</t>
  </si>
  <si>
    <t>050715_D-left_2.22</t>
  </si>
  <si>
    <t>050715_D-left_1.6</t>
  </si>
  <si>
    <t>050715_D-left_2.32</t>
  </si>
  <si>
    <t>050715_D-left_2.2</t>
  </si>
  <si>
    <t>050715_D-left_2.16</t>
  </si>
  <si>
    <t>050715_D-left_2.29</t>
  </si>
  <si>
    <t>050715_D-left_2.1</t>
  </si>
  <si>
    <t>050715_D-left_2.8</t>
  </si>
  <si>
    <t>050715_D-left_1.32</t>
  </si>
  <si>
    <t>050715_D-left_1.26</t>
  </si>
  <si>
    <t>050715_D-left_1.28</t>
  </si>
  <si>
    <t>050715_D-left_2.20</t>
  </si>
  <si>
    <t>050715_D-left_1.24</t>
  </si>
  <si>
    <t>050715_D-left_1.38</t>
  </si>
  <si>
    <t>050715_D-left_2.28</t>
  </si>
  <si>
    <t>050715_D-left_2.14</t>
  </si>
  <si>
    <t>050715_D-left_2.13</t>
  </si>
  <si>
    <t>050715_D-left_1.15</t>
  </si>
  <si>
    <t>050715_D-left_2.12</t>
  </si>
  <si>
    <t>050715_D-left_1.37</t>
  </si>
  <si>
    <t>050715_D-left_1.14</t>
  </si>
  <si>
    <t>050715_D-left_2.7</t>
  </si>
  <si>
    <t>050715_D-left_2.42</t>
  </si>
  <si>
    <t>050715_D-left_2.33</t>
  </si>
  <si>
    <t>050715_D-left_2.40</t>
  </si>
  <si>
    <t>050715_D-left_1.34</t>
  </si>
  <si>
    <t>050715_D-left_1.36</t>
  </si>
  <si>
    <t>050715_D-left_1.2</t>
  </si>
  <si>
    <t>050715_D-left_1.4</t>
  </si>
  <si>
    <t>050715_D-left_2.35</t>
  </si>
  <si>
    <t>050715_D-left_2.19</t>
  </si>
  <si>
    <t>050715_D-left_2.9</t>
  </si>
  <si>
    <t>050715_D-left_1.17</t>
  </si>
  <si>
    <t>050715_D-left_1.19</t>
  </si>
  <si>
    <t>050715_D-left_1.29</t>
  </si>
  <si>
    <t>050715_D-left_2.17</t>
  </si>
  <si>
    <t>050715_D-left_2.26</t>
  </si>
  <si>
    <t>050715_D-left_1.13</t>
  </si>
  <si>
    <t>050715_D-left_2.4</t>
  </si>
  <si>
    <t>050715_F-left_2.16</t>
  </si>
  <si>
    <t>050715_C-left_2.25</t>
  </si>
  <si>
    <t>050715_F-left_1.9</t>
  </si>
  <si>
    <t>050715_C-left_1.19</t>
  </si>
  <si>
    <t>050715_F-left_2.14</t>
  </si>
  <si>
    <t>050715_C-left_2.20</t>
  </si>
  <si>
    <t>050715_F-left_1.37</t>
  </si>
  <si>
    <t>050715_C-left_2.13</t>
  </si>
  <si>
    <t>050715_F-left_2.26</t>
  </si>
  <si>
    <t>050715_C-left_1.20</t>
  </si>
  <si>
    <t>050715_F-left_2.30</t>
  </si>
  <si>
    <t>050715_C-left_1.31</t>
  </si>
  <si>
    <t>050715_F-left_1.34</t>
  </si>
  <si>
    <t>050715_C-left_1.27</t>
  </si>
  <si>
    <t>050715_F-left_2.36</t>
  </si>
  <si>
    <t>050715_C-left_1.2</t>
  </si>
  <si>
    <t>050715_F-left_2.18</t>
  </si>
  <si>
    <t>050715_C-left_1.34</t>
  </si>
  <si>
    <t>050715_F-left_2.9</t>
  </si>
  <si>
    <t>050715_C-left_1.4</t>
  </si>
  <si>
    <t>050715_F-left_1.32</t>
  </si>
  <si>
    <t>050715_F-left_2.35</t>
  </si>
  <si>
    <t>050715_C-left_2.32</t>
  </si>
  <si>
    <t>050715_F-left_1.36</t>
  </si>
  <si>
    <t>050715_C-left_2.19</t>
  </si>
  <si>
    <t>050715_F-left_1.31</t>
  </si>
  <si>
    <t>050715_C-left_2.3</t>
  </si>
  <si>
    <t>050715_F-left_2.28</t>
  </si>
  <si>
    <t>050715_C-left_1.38</t>
  </si>
  <si>
    <t>050715_F-left_1.23</t>
  </si>
  <si>
    <t>050715_C-left_1.25</t>
  </si>
  <si>
    <t>050715_F-left_1.13</t>
  </si>
  <si>
    <t>050715_C-left_2.33</t>
  </si>
  <si>
    <t>050715_F-left_2.15</t>
  </si>
  <si>
    <t>050715_F-left_1.10</t>
  </si>
  <si>
    <t>050715_C-left_1.14</t>
  </si>
  <si>
    <t>050715_C-left_2.15</t>
  </si>
  <si>
    <t>050715_F-left_1.19</t>
  </si>
  <si>
    <t>050715_C-left_2.40</t>
  </si>
  <si>
    <t>050715_F-left_1.20</t>
  </si>
  <si>
    <t>050715_C-left_2.2</t>
  </si>
  <si>
    <t>050715_F-left_2.3</t>
  </si>
  <si>
    <t>050715_C-left_2.10</t>
  </si>
  <si>
    <t>050715_F-left_1.26</t>
  </si>
  <si>
    <t>050715_C-left_2.6</t>
  </si>
  <si>
    <t>050715_F-left_2.19</t>
  </si>
  <si>
    <t>050715_C-left_2.8</t>
  </si>
  <si>
    <t>050715_F-left_2.22</t>
  </si>
  <si>
    <t>050715_F-left_1.25</t>
  </si>
  <si>
    <t>050715_C-left_1.24</t>
  </si>
  <si>
    <t>050715_F-left_2.17</t>
  </si>
  <si>
    <t>050715_C-left_2.23</t>
  </si>
  <si>
    <t>050715_F-left_1.8</t>
  </si>
  <si>
    <t>050715_C-left_1.1</t>
  </si>
  <si>
    <t>050715_F-left_1.29</t>
  </si>
  <si>
    <t>050715_C-left_2.14</t>
  </si>
  <si>
    <t>050715_F-left_2.13</t>
  </si>
  <si>
    <t>050715_C-left_1.7</t>
  </si>
  <si>
    <t>050715_F-left_2.34</t>
  </si>
  <si>
    <t>050715_C-left_2.39</t>
  </si>
  <si>
    <t>050715_F-left_1.14</t>
  </si>
  <si>
    <t>050715_C-left_1.10</t>
  </si>
  <si>
    <t>050715_F-left_1.24</t>
  </si>
  <si>
    <t>050715_C-left_2.36</t>
  </si>
  <si>
    <t>050715_F-left_2.29</t>
  </si>
  <si>
    <t>050715_C-left_2.34</t>
  </si>
  <si>
    <t>050715_F-left_2.32</t>
  </si>
  <si>
    <t>050715_C-left_1.6</t>
  </si>
  <si>
    <t>050715_C-left_1.17</t>
  </si>
  <si>
    <t>050715_F-left_2.7</t>
  </si>
  <si>
    <t>050715_C-left_2.38</t>
  </si>
  <si>
    <t>050715_C-left_1.23</t>
  </si>
  <si>
    <t>050715_F-left_2.33</t>
  </si>
  <si>
    <t>050715_C-left_2.5</t>
  </si>
  <si>
    <t>050715_C-left_2.7</t>
  </si>
  <si>
    <t>050715_F-left_1.21</t>
  </si>
  <si>
    <t>050715_C-left_1.36</t>
  </si>
  <si>
    <t>050715_F-left_1.22</t>
  </si>
  <si>
    <t>050715_C-left_1.30</t>
  </si>
  <si>
    <t>050715_F-left_1.2</t>
  </si>
  <si>
    <t>050715_C-left_2.26</t>
  </si>
  <si>
    <t>050715_F-left_2.8</t>
  </si>
  <si>
    <t>050715_C-left_2.35</t>
  </si>
  <si>
    <t>050715_F-left_1.17</t>
  </si>
  <si>
    <t>050715_C-left_2.18</t>
  </si>
  <si>
    <t>050715_F-left_1.6</t>
  </si>
  <si>
    <t>050715_C-left_1.3</t>
  </si>
  <si>
    <t>050715_C-left_2.11</t>
  </si>
  <si>
    <t>050715_F-left_1.12</t>
  </si>
  <si>
    <t>050715_F-left_1.15</t>
  </si>
  <si>
    <t>050715_F-left_1.4</t>
  </si>
  <si>
    <t>050715_C-left_2.22</t>
  </si>
  <si>
    <t>050715_F-left_2.4</t>
  </si>
  <si>
    <t>050715_C-left_1.22</t>
  </si>
  <si>
    <t>050715_F-left_1.18</t>
  </si>
  <si>
    <t>050715_F-left_1.27</t>
  </si>
  <si>
    <t>050715_C-left_1.11</t>
  </si>
  <si>
    <t>050715_F-left_2.6</t>
  </si>
  <si>
    <t>050715_C-left_2.1</t>
  </si>
  <si>
    <t>050715_C-left_1.15</t>
  </si>
  <si>
    <t>050715_F-left_1.30</t>
  </si>
  <si>
    <t>050715_C-left_1.5</t>
  </si>
  <si>
    <t>050715_F-left_1.7</t>
  </si>
  <si>
    <t>050715_F-left_1.28</t>
  </si>
  <si>
    <t>050715_C-left_1.8</t>
  </si>
  <si>
    <t>050715_F-left_1.35</t>
  </si>
  <si>
    <t>050715_C-left_1.29</t>
  </si>
  <si>
    <t>050715_C-left_2.27</t>
  </si>
  <si>
    <t>050715_C-left_2.41</t>
  </si>
  <si>
    <t>050715_F-left_2.21</t>
  </si>
  <si>
    <t>050715_C-left_2.12</t>
  </si>
  <si>
    <t>050715_C-left_1.12</t>
  </si>
  <si>
    <t>050715_C-left_2.24</t>
  </si>
  <si>
    <t>050715_F-left_2.2</t>
  </si>
  <si>
    <t>050715_C-left_2.9</t>
  </si>
  <si>
    <t>050715_F-left_2.24</t>
  </si>
  <si>
    <t>050715_F-left_1.16</t>
  </si>
  <si>
    <t>050715_C-left_2.17</t>
  </si>
  <si>
    <t>050715_C-left_1.32</t>
  </si>
  <si>
    <t>050715_C-left_1.9</t>
  </si>
  <si>
    <t>050715_C-left_1.37</t>
  </si>
  <si>
    <t>050715_F-left_2.1</t>
  </si>
  <si>
    <t>050715_F-left_2.12</t>
  </si>
  <si>
    <t>050715_C-left_2.4</t>
  </si>
  <si>
    <t>050715_F-left_1.33</t>
  </si>
  <si>
    <t>050715_C-left_2.30</t>
  </si>
  <si>
    <t>050715_F-left_2.31</t>
  </si>
  <si>
    <t>050715_C-left_1.18</t>
  </si>
  <si>
    <t>050715_F-left_1.11</t>
  </si>
  <si>
    <t>050715_C-left_2.29</t>
  </si>
  <si>
    <t>050715_F-left_1.5</t>
  </si>
  <si>
    <t>050715_C-left_2.21</t>
  </si>
  <si>
    <t>050715_C-left_1.16</t>
  </si>
  <si>
    <t>050715_C-left_1.26</t>
  </si>
  <si>
    <t>050715_F-left_2.23</t>
  </si>
  <si>
    <t>050715_F-left_2.11</t>
  </si>
  <si>
    <t>050715_C-left_2.37</t>
  </si>
  <si>
    <t>050715_F-left_2.5</t>
  </si>
  <si>
    <t>050715_C-left_1.28</t>
  </si>
  <si>
    <t>050715_C-left_2.31</t>
  </si>
  <si>
    <t>050715_F-left_1.1</t>
  </si>
  <si>
    <t>050715_C-left_1.33</t>
  </si>
  <si>
    <t>050715_C-left_1.35</t>
  </si>
  <si>
    <t>050715_C-left_2.16</t>
  </si>
  <si>
    <t>050715_C-left_1.13</t>
  </si>
  <si>
    <t>050715_C-left_1.21</t>
  </si>
  <si>
    <t>050715_F-left_2.25</t>
  </si>
  <si>
    <t>050715_C-left_2.28</t>
  </si>
  <si>
    <t>050715_F-left_2.20</t>
  </si>
  <si>
    <t>050715_F-left_2.27</t>
  </si>
  <si>
    <t>050715_F-left_2.10</t>
  </si>
  <si>
    <t>050715_F-left_1.3</t>
  </si>
  <si>
    <t>070915_dmso+dmso_1.20</t>
  </si>
  <si>
    <t>070915_forsk+dmso_2.12</t>
  </si>
  <si>
    <t>070915_dmso+dmso_2.8</t>
  </si>
  <si>
    <t>070915_forsk+dmso_2.28</t>
  </si>
  <si>
    <t>070915_dmso+dmso_2.13</t>
  </si>
  <si>
    <t>070915_forsk+dmso_1.30</t>
  </si>
  <si>
    <t>070915_dmso+dmso_2.15</t>
  </si>
  <si>
    <t>070915_forsk+dmso_1.26</t>
  </si>
  <si>
    <t>070915_dmso+dmso_1.9</t>
  </si>
  <si>
    <t>070915_forsk+dmso_2.13</t>
  </si>
  <si>
    <t>070915_dmso+dmso_2.23</t>
  </si>
  <si>
    <t>070915_forsk+dmso_2.17</t>
  </si>
  <si>
    <t>070915_dmso+dmso_2.4</t>
  </si>
  <si>
    <t>070915_forsk+dmso_1.20</t>
  </si>
  <si>
    <t>070915_dmso+dmso_1.23</t>
  </si>
  <si>
    <t>070915_forsk+dmso_1.9</t>
  </si>
  <si>
    <t>070915_dmso+dmso_1.24</t>
  </si>
  <si>
    <t>070915_forsk+dmso_1.23</t>
  </si>
  <si>
    <t>070915_dmso+dmso_2.18</t>
  </si>
  <si>
    <t>070915_dmso+dmso_1.15</t>
  </si>
  <si>
    <t>070915_forsk+dmso_1.27</t>
  </si>
  <si>
    <t>070915_dmso+dmso_2.21</t>
  </si>
  <si>
    <t>070915_forsk+dmso_1.29</t>
  </si>
  <si>
    <t>070915_dmso+dmso_1.31</t>
  </si>
  <si>
    <t>070915_forsk+dmso_1.31</t>
  </si>
  <si>
    <t>070915_dmso+dmso_1.1</t>
  </si>
  <si>
    <t>070915_forsk+dmso_2.16</t>
  </si>
  <si>
    <t>070915_dmso+dmso_1.5</t>
  </si>
  <si>
    <t>070915_forsk+dmso_2.31</t>
  </si>
  <si>
    <t>070915_dmso+dmso_2.2</t>
  </si>
  <si>
    <t>070915_forsk+dmso_2.1</t>
  </si>
  <si>
    <t>070915_dmso+dmso_1.30</t>
  </si>
  <si>
    <t>070915_forsk+dmso_1.2</t>
  </si>
  <si>
    <t>070915_dmso+dmso_2.17</t>
  </si>
  <si>
    <t>070915_dmso+dmso_1.14</t>
  </si>
  <si>
    <t>070915_forsk+dmso_1.12</t>
  </si>
  <si>
    <t>070915_dmso+dmso_2.5</t>
  </si>
  <si>
    <t>070915_forsk+dmso_1.28</t>
  </si>
  <si>
    <t>070915_dmso+dmso_2.26</t>
  </si>
  <si>
    <t>070915_forsk+dmso_2.18</t>
  </si>
  <si>
    <t>070915_dmso+dmso_1.26</t>
  </si>
  <si>
    <t>070915_forsk+dmso_2.10</t>
  </si>
  <si>
    <t>070915_forsk+dmso_1.22</t>
  </si>
  <si>
    <t>070915_dmso+dmso_2.3</t>
  </si>
  <si>
    <t>070915_forsk+dmso_1.18</t>
  </si>
  <si>
    <t>070915_dmso+dmso_1.7</t>
  </si>
  <si>
    <t>070915_forsk+dmso_2.22</t>
  </si>
  <si>
    <t>070915_dmso+dmso_2.6</t>
  </si>
  <si>
    <t>070915_forsk+dmso_2.23</t>
  </si>
  <si>
    <t>070915_dmso+dmso_1.28</t>
  </si>
  <si>
    <t>070915_forsk+dmso_2.4</t>
  </si>
  <si>
    <t>070915_dmso+dmso_2.27</t>
  </si>
  <si>
    <t>070915_dmso+dmso_1.2</t>
  </si>
  <si>
    <t>070915_forsk+dmso_2.30</t>
  </si>
  <si>
    <t>070915_dmso+dmso_1.10</t>
  </si>
  <si>
    <t>070915_forsk+dmso_2.25</t>
  </si>
  <si>
    <t>070915_dmso+dmso_2.28</t>
  </si>
  <si>
    <t>070915_forsk+dmso_2.33</t>
  </si>
  <si>
    <t>070915_dmso+dmso_1.21</t>
  </si>
  <si>
    <t>070915_forsk+dmso_1.13</t>
  </si>
  <si>
    <t>070915_dmso+dmso_2.7</t>
  </si>
  <si>
    <t>070915_forsk+dmso_1.4</t>
  </si>
  <si>
    <t>070915_dmso+dmso_2.24</t>
  </si>
  <si>
    <t>070915_forsk+dmso_1.16</t>
  </si>
  <si>
    <t>070915_forsk+dmso_1.8</t>
  </si>
  <si>
    <t>070915_dmso+dmso_2.32</t>
  </si>
  <si>
    <t>070915_forsk+dmso_1.25</t>
  </si>
  <si>
    <t>070915_dmso+dmso_2.14</t>
  </si>
  <si>
    <t>070915_forsk+dmso_1.32</t>
  </si>
  <si>
    <t>070915_dmso+dmso_1.25</t>
  </si>
  <si>
    <t>070915_dmso+dmso_1.27</t>
  </si>
  <si>
    <t>070915_forsk+dmso_2.7</t>
  </si>
  <si>
    <t>070915_dmso+dmso_2.10</t>
  </si>
  <si>
    <t>070915_forsk+dmso_1.11</t>
  </si>
  <si>
    <t>070915_dmso+dmso_1.33</t>
  </si>
  <si>
    <t>070915_forsk+dmso_2.19</t>
  </si>
  <si>
    <t>070915_dmso+dmso_2.25</t>
  </si>
  <si>
    <t>070915_forsk+dmso_2.3</t>
  </si>
  <si>
    <t>070915_dmso+dmso_1.18</t>
  </si>
  <si>
    <t>070915_forsk+dmso_1.24</t>
  </si>
  <si>
    <t>070915_dmso+dmso_2.11</t>
  </si>
  <si>
    <t>070915_forsk+dmso_1.19</t>
  </si>
  <si>
    <t>070915_dmso+dmso_1.29</t>
  </si>
  <si>
    <t>070915_forsk+dmso_1.15</t>
  </si>
  <si>
    <t>070915_dmso+dmso_1.22</t>
  </si>
  <si>
    <t>070915_forsk+dmso_2.15</t>
  </si>
  <si>
    <t>070915_dmso+dmso_2.33</t>
  </si>
  <si>
    <t>070915_forsk+dmso_2.24</t>
  </si>
  <si>
    <t>070915_forsk+dmso_2.20</t>
  </si>
  <si>
    <t>070915_dmso+dmso_1.19</t>
  </si>
  <si>
    <t>070915_forsk+dmso_1.1</t>
  </si>
  <si>
    <t>070915_dmso+dmso_1.32</t>
  </si>
  <si>
    <t>070915_dmso+dmso_1.3</t>
  </si>
  <si>
    <t>070915_forsk+dmso_2.21</t>
  </si>
  <si>
    <t>070915_dmso+dmso_2.19</t>
  </si>
  <si>
    <t>070915_forsk+dmso_2.26</t>
  </si>
  <si>
    <t>070915_dmso+dmso_2.22</t>
  </si>
  <si>
    <t>070915_forsk+dmso_1.7</t>
  </si>
  <si>
    <t>070915_dmso+dmso_1.8</t>
  </si>
  <si>
    <t>070915_forsk+dmso_2.2</t>
  </si>
  <si>
    <t>070915_dmso+dmso_1.6</t>
  </si>
  <si>
    <t>070915_forsk+dmso_2.9</t>
  </si>
  <si>
    <t>070915_dmso+dmso_1.11</t>
  </si>
  <si>
    <t>070915_forsk+dmso_2.5</t>
  </si>
  <si>
    <t>070915_dmso+dmso_1.16</t>
  </si>
  <si>
    <t>070915_forsk+dmso_2.6</t>
  </si>
  <si>
    <t>070915_dmso+dmso_2.31</t>
  </si>
  <si>
    <t>070915_forsk+dmso_2.8</t>
  </si>
  <si>
    <t>070915_dmso+dmso_1.17</t>
  </si>
  <si>
    <t>070915_forsk+dmso_2.11</t>
  </si>
  <si>
    <t>070915_dmso+dmso_2.1</t>
  </si>
  <si>
    <t>070915_dmso+dmso_2.20</t>
  </si>
  <si>
    <t>070915_forsk+dmso_2.14</t>
  </si>
  <si>
    <t>070915_dmso+dmso_1.4</t>
  </si>
  <si>
    <t>070915_forsk+dmso_1.5</t>
  </si>
  <si>
    <t>070915_dmso+dmso_2.30</t>
  </si>
  <si>
    <t>070915_forsk+dmso_2.32</t>
  </si>
  <si>
    <t>070915_dmso+dmso_2.16</t>
  </si>
  <si>
    <t>070915_forsk+dmso_1.6</t>
  </si>
  <si>
    <t>070915_dmso+dmso_2.12</t>
  </si>
  <si>
    <t>070915_forsk+dmso_1.21</t>
  </si>
  <si>
    <t>070915_dmso+dmso_1.13</t>
  </si>
  <si>
    <t>070915_forsk+dmso_2.29</t>
  </si>
  <si>
    <t>070915_dmso+dmso_2.34</t>
  </si>
  <si>
    <t>070915_forsk+dmso_1.10</t>
  </si>
  <si>
    <t>070915_dmso+dmso_1.12</t>
  </si>
  <si>
    <t>070915_forsk+dmso_1.17</t>
  </si>
  <si>
    <t>070915_dmso+dmso_2.29</t>
  </si>
  <si>
    <t>070915_forsk+dmso_1.3</t>
  </si>
  <si>
    <t>070915_dmso+dmso_2.9</t>
  </si>
  <si>
    <t>070915_forsk+dmso_2.27</t>
  </si>
  <si>
    <t>070915_forsk+dmso_1.14</t>
  </si>
  <si>
    <t>070915_dmso+pkai_1.3</t>
  </si>
  <si>
    <t>070915_forsk+pkai_1.14</t>
  </si>
  <si>
    <t>070915_dmso+pkai_1.17</t>
  </si>
  <si>
    <t>070915_forsk+pkai_1.13</t>
  </si>
  <si>
    <t>070915_dmso+pkai_1.5</t>
  </si>
  <si>
    <t>070915_forsk+pkai_2.27</t>
  </si>
  <si>
    <t>070915_dmso+pkai_2.6</t>
  </si>
  <si>
    <t>070915_forsk+pkai_1.6</t>
  </si>
  <si>
    <t>070915_dmso+pkai_1.1</t>
  </si>
  <si>
    <t>070915_forsk+pkai_2.16</t>
  </si>
  <si>
    <t>070915_dmso+pkai_1.7</t>
  </si>
  <si>
    <t>070915_forsk+pkai_2.1</t>
  </si>
  <si>
    <t>070915_dmso+pkai_2.2</t>
  </si>
  <si>
    <t>070915_forsk+pkai_2.14</t>
  </si>
  <si>
    <t>070915_dmso+pkai_2.24</t>
  </si>
  <si>
    <t>070915_forsk+pkai_2.3</t>
  </si>
  <si>
    <t>070915_dmso+pkai_2.5</t>
  </si>
  <si>
    <t>070915_forsk+pkai_2.15</t>
  </si>
  <si>
    <t>070915_dmso+pkai_2.10</t>
  </si>
  <si>
    <t>070915_forsk+pkai_1.4</t>
  </si>
  <si>
    <t>070915_dmso+pkai_1.4</t>
  </si>
  <si>
    <t>070915_forsk+pkai_2.2</t>
  </si>
  <si>
    <t>070915_dmso+pkai_1.25</t>
  </si>
  <si>
    <t>070915_forsk+pkai_2.17</t>
  </si>
  <si>
    <t>070915_dmso+pkai_1.8</t>
  </si>
  <si>
    <t>070915_forsk+pkai_1.15</t>
  </si>
  <si>
    <t>070915_dmso+pkai_2.23</t>
  </si>
  <si>
    <t>070915_forsk+pkai_1.16</t>
  </si>
  <si>
    <t>070915_dmso+pkai_2.7</t>
  </si>
  <si>
    <t>070915_forsk+pkai_2.30</t>
  </si>
  <si>
    <t>070915_dmso+pkai_1.16</t>
  </si>
  <si>
    <t>070915_forsk+pkai_2.26</t>
  </si>
  <si>
    <t>070915_dmso+pkai_2.8</t>
  </si>
  <si>
    <t>070915_forsk+pkai_2.11</t>
  </si>
  <si>
    <t>070915_dmso+pkai_2.4</t>
  </si>
  <si>
    <t>070915_forsk+pkai_2.19</t>
  </si>
  <si>
    <t>070915_dmso+pkai_2.17</t>
  </si>
  <si>
    <t>070915_forsk+pkai_2.5</t>
  </si>
  <si>
    <t>070915_forsk+pkai_2.22</t>
  </si>
  <si>
    <t>070915_dmso+pkai_1.23</t>
  </si>
  <si>
    <t>070915_forsk+pkai_2.35</t>
  </si>
  <si>
    <t>070915_dmso+pkai_2.21</t>
  </si>
  <si>
    <t>070915_forsk+pkai_2.32</t>
  </si>
  <si>
    <t>070915_dmso+pkai_1.12</t>
  </si>
  <si>
    <t>070915_forsk+pkai_1.23</t>
  </si>
  <si>
    <t>070915_dmso+pkai_1.27</t>
  </si>
  <si>
    <t>070915_forsk+pkai_1.9</t>
  </si>
  <si>
    <t>070915_dmso+pkai_1.11</t>
  </si>
  <si>
    <t>070915_forsk+pkai_2.29</t>
  </si>
  <si>
    <t>070915_dmso+pkai_1.6</t>
  </si>
  <si>
    <t>070915_dmso+pkai_2.25</t>
  </si>
  <si>
    <t>070915_forsk+pkai_2.8</t>
  </si>
  <si>
    <t>070915_dmso+pkai_1.29</t>
  </si>
  <si>
    <t>070915_forsk+pkai_2.9</t>
  </si>
  <si>
    <t>070915_dmso+pkai_1.19</t>
  </si>
  <si>
    <t>070915_forsk+pkai_1.20</t>
  </si>
  <si>
    <t>070915_dmso+pkai_1.18</t>
  </si>
  <si>
    <t>070915_dmso+pkai_2.19</t>
  </si>
  <si>
    <t>070915_forsk+pkai_2.31</t>
  </si>
  <si>
    <t>070915_dmso+pkai_1.22</t>
  </si>
  <si>
    <t>070915_forsk+pkai_1.24</t>
  </si>
  <si>
    <t>070915_dmso+pkai_1.15</t>
  </si>
  <si>
    <t>070915_forsk+pkai_2.34</t>
  </si>
  <si>
    <t>070915_dmso+pkai_1.26</t>
  </si>
  <si>
    <t>070915_forsk+pkai_2.23</t>
  </si>
  <si>
    <t>070915_forsk+pkai_1.8</t>
  </si>
  <si>
    <t>070915_dmso+pkai_1.10</t>
  </si>
  <si>
    <t>070915_dmso+pkai_2.22</t>
  </si>
  <si>
    <t>070915_forsk+pkai_1.12</t>
  </si>
  <si>
    <t>070915_dmso+pkai_1.20</t>
  </si>
  <si>
    <t>070915_forsk+pkai_1.2</t>
  </si>
  <si>
    <t>070915_dmso+pkai_2.20</t>
  </si>
  <si>
    <t>070915_forsk+pkai_2.7</t>
  </si>
  <si>
    <t>070915_forsk+pkai_1.10</t>
  </si>
  <si>
    <t>070915_dmso+pkai_2.16</t>
  </si>
  <si>
    <t>070915_forsk+pkai_2.6</t>
  </si>
  <si>
    <t>070915_forsk+pkai_2.20</t>
  </si>
  <si>
    <t>070915_dmso+pkai_2.12</t>
  </si>
  <si>
    <t>070915_forsk+pkai_1.5</t>
  </si>
  <si>
    <t>070915_dmso+pkai_2.1</t>
  </si>
  <si>
    <t>070915_forsk+pkai_1.22</t>
  </si>
  <si>
    <t>070915_dmso+pkai_1.2</t>
  </si>
  <si>
    <t>070915_dmso+pkai_1.28</t>
  </si>
  <si>
    <t>070915_forsk+pkai_1.1</t>
  </si>
  <si>
    <t>070915_dmso+pkai_2.14</t>
  </si>
  <si>
    <t>070915_forsk+pkai_2.18</t>
  </si>
  <si>
    <t>070915_dmso+pkai_1.13</t>
  </si>
  <si>
    <t>070915_forsk+pkai_2.21</t>
  </si>
  <si>
    <t>070915_dmso+pkai_2.13</t>
  </si>
  <si>
    <t>070915_forsk+pkai_2.4</t>
  </si>
  <si>
    <t>070915_dmso+pkai_2.15</t>
  </si>
  <si>
    <t>070915_forsk+pkai_1.3</t>
  </si>
  <si>
    <t>070915_dmso+pkai_2.3</t>
  </si>
  <si>
    <t>070915_forsk+pkai_1.18</t>
  </si>
  <si>
    <t>070915_dmso+pkai_2.11</t>
  </si>
  <si>
    <t>070915_dmso+pkai_1.24</t>
  </si>
  <si>
    <t>070915_forsk+pkai_1.19</t>
  </si>
  <si>
    <t>070915_dmso+pkai_1.9</t>
  </si>
  <si>
    <t>070915_dmso+pkai_1.21</t>
  </si>
  <si>
    <t>070915_forsk+pkai_2.10</t>
  </si>
  <si>
    <t>070915_forsk+pkai_2.33</t>
  </si>
  <si>
    <t>070915_dmso+pkai_2.18</t>
  </si>
  <si>
    <t>070915_forsk+pkai_2.25</t>
  </si>
  <si>
    <t>070915_dmso+pkai_1.14</t>
  </si>
  <si>
    <t>070915_forsk+pkai_2.28</t>
  </si>
  <si>
    <t>070915_forsk+pkai_1.21</t>
  </si>
  <si>
    <t>070915_forsk+pkai_1.11</t>
  </si>
  <si>
    <t>070915_forsk+pkai_2.12</t>
  </si>
  <si>
    <t>070915_forsk+pkai_1.7</t>
  </si>
  <si>
    <t>070915_forsk+pkai_2.13</t>
  </si>
  <si>
    <t>070915_forsk+pkai_2.24</t>
  </si>
  <si>
    <t>070915_forsk+pkai_1.25</t>
  </si>
  <si>
    <t>070915_forsk+pkai_1.17</t>
  </si>
  <si>
    <t>2015-07-23 Forskolin_C_left_2_16</t>
  </si>
  <si>
    <t>2015-07-23 Forskolin_C_right_1_01</t>
  </si>
  <si>
    <t>2015-07-23 Forskolin_B_left_1_10</t>
  </si>
  <si>
    <t>2015-07-23 Forskolin_B_right_2_15</t>
  </si>
  <si>
    <t>2015-07-23 Forskolin_C_left_1_22</t>
  </si>
  <si>
    <t>2015-07-23 Forskolin_C_right_1_30</t>
  </si>
  <si>
    <t>2015-07-23 Forskolin_B_left_1_09</t>
  </si>
  <si>
    <t>2015-07-23 Forskolin_B_right_1_02</t>
  </si>
  <si>
    <t>2015-07-23 Forskolin_C_left_1_21</t>
  </si>
  <si>
    <t>2015-07-23 Forskolin_C_right_1_29</t>
  </si>
  <si>
    <t>2015-07-23 Forskolin_B_left_1_03</t>
  </si>
  <si>
    <t>2015-07-23 Forskolin_B_right_2_01</t>
  </si>
  <si>
    <t>2015-07-23 Forskolin_C_right_1_05</t>
  </si>
  <si>
    <t>2015-07-23 Forskolin_B_left_2_15</t>
  </si>
  <si>
    <t>2015-07-23 Forskolin_B_right_2_04</t>
  </si>
  <si>
    <t>2015-07-23 Forskolin_C_left_1_17</t>
  </si>
  <si>
    <t>2015-07-23 Forskolin_C_right_2_22</t>
  </si>
  <si>
    <t>2015-07-23 Forskolin_B_left_2_24</t>
  </si>
  <si>
    <t>2015-07-23 Forskolin_B_right_1_14</t>
  </si>
  <si>
    <t>2015-07-23 Forskolin_C_left_2_10</t>
  </si>
  <si>
    <t>2015-07-23 Forskolin_C_right_1_16</t>
  </si>
  <si>
    <t>2015-07-23 Forskolin_B_left_2_02</t>
  </si>
  <si>
    <t>2015-07-23 Forskolin_C_left_2_17</t>
  </si>
  <si>
    <t>2015-07-23 Forskolin_C_right_2_08</t>
  </si>
  <si>
    <t>2015-07-23 Forskolin_B_left_2_16</t>
  </si>
  <si>
    <t>2015-07-23 Forskolin_C_left_2_11</t>
  </si>
  <si>
    <t>2015-07-23 Forskolin_B_left_2_20</t>
  </si>
  <si>
    <t>2015-07-23 Forskolin_B_right_1_17</t>
  </si>
  <si>
    <t>2015-07-23 Forskolin_C_left_2_02</t>
  </si>
  <si>
    <t>2015-07-23 Forskolin_C_right_1_06</t>
  </si>
  <si>
    <t>2015-07-23 Forskolin_B_right_2_08</t>
  </si>
  <si>
    <t>2015-07-23 Forskolin_C_left_1_20</t>
  </si>
  <si>
    <t>2015-07-23 Forskolin_C_right_2_21</t>
  </si>
  <si>
    <t>2015-07-23 Forskolin_B_left_2_28</t>
  </si>
  <si>
    <t>2015-07-23 Forskolin_B_right_2_21</t>
  </si>
  <si>
    <t>2015-07-23 Forskolin_C_left_1_12</t>
  </si>
  <si>
    <t>2015-07-23 Forskolin_C_right_1_14</t>
  </si>
  <si>
    <t>2015-07-23 Forskolin_B_left_2_23</t>
  </si>
  <si>
    <t>2015-07-23 Forskolin_B_right_2_10</t>
  </si>
  <si>
    <t>2015-07-23 Forskolin_C_left_1_15</t>
  </si>
  <si>
    <t>2015-07-23 Forskolin_C_right_1_03</t>
  </si>
  <si>
    <t>2015-07-23 Forskolin_B_left_2_09</t>
  </si>
  <si>
    <t>2015-07-23 Forskolin_B_right_1_01</t>
  </si>
  <si>
    <t>2015-07-23 Forskolin_C_left_1_13</t>
  </si>
  <si>
    <t>2015-07-23 Forskolin_C_right_1_25</t>
  </si>
  <si>
    <t>2015-07-23 Forskolin_B_left_2_06</t>
  </si>
  <si>
    <t>2015-07-23 Forskolin_B_right_2_19</t>
  </si>
  <si>
    <t>2015-07-23 Forskolin_C_left_1_08</t>
  </si>
  <si>
    <t>2015-07-23 Forskolin_C_right_1_15</t>
  </si>
  <si>
    <t>2015-07-23 Forskolin_B_left_1_16</t>
  </si>
  <si>
    <t>2015-07-23 Forskolin_B_right_1_16</t>
  </si>
  <si>
    <t>2015-07-23 Forskolin_C_left_1_18</t>
  </si>
  <si>
    <t>2015-07-23 Forskolin_C_right_2_18</t>
  </si>
  <si>
    <t>2015-07-23 Forskolin_B_left_2_18</t>
  </si>
  <si>
    <t>2015-07-23 Forskolin_B_right_1_18</t>
  </si>
  <si>
    <t>2015-07-23 Forskolin_C_left_2_03</t>
  </si>
  <si>
    <t>2015-07-23 Forskolin_C_right_2_23</t>
  </si>
  <si>
    <t>2015-07-23 Forskolin_B_left_1_01</t>
  </si>
  <si>
    <t>2015-07-23 Forskolin_B_right_2_14</t>
  </si>
  <si>
    <t>2015-07-23 Forskolin_C_left_1_14</t>
  </si>
  <si>
    <t>2015-07-23 Forskolin_C_right_2_09</t>
  </si>
  <si>
    <t>2015-07-23 Forskolin_B_left_1_17</t>
  </si>
  <si>
    <t>2015-07-23 Forskolin_C_left_2_12</t>
  </si>
  <si>
    <t>2015-07-23 Forskolin_C_right_1_27</t>
  </si>
  <si>
    <t>2015-07-23 Forskolin_B_left_2_22</t>
  </si>
  <si>
    <t>2015-07-23 Forskolin_B_right_1_10</t>
  </si>
  <si>
    <t>2015-07-23 Forskolin_C_left_2_06</t>
  </si>
  <si>
    <t>2015-07-23 Forskolin_B_right_1_04</t>
  </si>
  <si>
    <t>2015-07-23 Forskolin_C_left_2_19</t>
  </si>
  <si>
    <t>2015-07-23 Forskolin_C_right_2_01</t>
  </si>
  <si>
    <t>2015-07-23 Forskolin_B_left_1_18</t>
  </si>
  <si>
    <t>2015-07-23 Forskolin_C_left_2_15</t>
  </si>
  <si>
    <t>2015-07-23 Forskolin_C_right_2_11</t>
  </si>
  <si>
    <t>2015-07-23 Forskolin_B_left_2_19</t>
  </si>
  <si>
    <t>2015-07-23 Forskolin_B_right_2_11</t>
  </si>
  <si>
    <t>2015-07-23 Forskolin_C_left_1_28</t>
  </si>
  <si>
    <t>2015-07-23 Forskolin_C_right_1_26</t>
  </si>
  <si>
    <t>2015-07-23 Forskolin_B_left_2_26</t>
  </si>
  <si>
    <t>2015-07-23 Forskolin_B_right_1_05</t>
  </si>
  <si>
    <t>2015-07-23 Forskolin_C_left_1_09</t>
  </si>
  <si>
    <t>2015-07-23 Forskolin_C_right_1_07</t>
  </si>
  <si>
    <t>2015-07-23 Forskolin_C_left_1_27</t>
  </si>
  <si>
    <t>2015-07-23 Forskolin_C_right_2_10</t>
  </si>
  <si>
    <t>2015-07-23 Forskolin_B_left_2_29</t>
  </si>
  <si>
    <t>2015-07-23 Forskolin_C_left_2_13</t>
  </si>
  <si>
    <t>2015-07-23 Forskolin_C_right_2_13</t>
  </si>
  <si>
    <t>2015-07-23 Forskolin_B_right_2_02</t>
  </si>
  <si>
    <t>2015-07-23 Forskolin_B_left_1_13</t>
  </si>
  <si>
    <t>2015-07-23 Forskolin_B_right_1_15</t>
  </si>
  <si>
    <t>2015-07-23 Forskolin_C_left_2_22</t>
  </si>
  <si>
    <t>2015-07-23 Forskolin_C_right_2_12</t>
  </si>
  <si>
    <t>2015-07-23 Forskolin_B_left_1_05</t>
  </si>
  <si>
    <t>2015-07-23 Forskolin_B_right_2_13</t>
  </si>
  <si>
    <t>2015-07-23 Forskolin_C_left_1_23</t>
  </si>
  <si>
    <t>2015-07-23 Forskolin_C_right_1_23</t>
  </si>
  <si>
    <t>2015-07-23 Forskolin_B_left_2_21</t>
  </si>
  <si>
    <t>2015-07-23 Forskolin_C_left_2_20</t>
  </si>
  <si>
    <t>2015-07-23 Forskolin_C_right_2_05</t>
  </si>
  <si>
    <t>2015-07-23 Forskolin_B_left_1_07</t>
  </si>
  <si>
    <t>2015-07-23 Forskolin_B_right_1_13</t>
  </si>
  <si>
    <t>2015-07-23 Forskolin_C_left_1_19</t>
  </si>
  <si>
    <t>2015-07-23 Forskolin_B_left_2_07</t>
  </si>
  <si>
    <t>2015-07-23 Forskolin_B_right_2_07</t>
  </si>
  <si>
    <t>2015-07-23 Forskolin_C_left_1_26</t>
  </si>
  <si>
    <t>2015-07-23 Forskolin_B_left_1_21</t>
  </si>
  <si>
    <t>2015-07-23 Forskolin_B_right_1_06</t>
  </si>
  <si>
    <t>2015-07-23 Forskolin_B_right_1_03</t>
  </si>
  <si>
    <t>2015-07-23 Forskolin_C_left_2_21</t>
  </si>
  <si>
    <t>2015-07-23 Forskolin_C_right_1_24</t>
  </si>
  <si>
    <t>2015-07-23 Forskolin_C_left_1_11</t>
  </si>
  <si>
    <t>2015-07-23 Forskolin_C_right_2_02</t>
  </si>
  <si>
    <t>2015-07-23 Forskolin_B_left_2_14</t>
  </si>
  <si>
    <t>2015-07-23 Forskolin_C_left_2_04</t>
  </si>
  <si>
    <t>2015-07-23 Forskolin_C_right_2_06</t>
  </si>
  <si>
    <t>2015-07-23 Forskolin_B_left_1_20</t>
  </si>
  <si>
    <t>2015-07-23 Forskolin_C_left_1_24</t>
  </si>
  <si>
    <t>2015-07-23 Forskolin_C_right_2_04</t>
  </si>
  <si>
    <t>2015-07-23 Forskolin_C_left_2_18</t>
  </si>
  <si>
    <t>2015-07-23 Forskolin_C_left_2_14</t>
  </si>
  <si>
    <t>2015-07-23 Forskolin_B_left_1_22</t>
  </si>
  <si>
    <t>2015-07-23 Forskolin_B_right_1_08</t>
  </si>
  <si>
    <t>2015-07-23 Forskolin_C_right_2_07</t>
  </si>
  <si>
    <t>2015-07-23 Forskolin_C_right_1_28</t>
  </si>
  <si>
    <t>2015-07-23 Forskolin_B_right_2_22</t>
  </si>
  <si>
    <t>2015-07-23 Forskolin_C_left_2_01</t>
  </si>
  <si>
    <t>2015-07-23 Forskolin_C_right_2_17</t>
  </si>
  <si>
    <t>2015-07-23 Forskolin_B_left_2_10</t>
  </si>
  <si>
    <t>2015-07-23 Forskolin_B_right_1_12</t>
  </si>
  <si>
    <t>2015-07-23 Forskolin_B_left_2_11</t>
  </si>
  <si>
    <t>2015-07-23 Forskolin_C_left_2_07</t>
  </si>
  <si>
    <t>2015-07-23 Forskolin_B_right_2_03</t>
  </si>
  <si>
    <t>2015-07-23 Forskolin_C_left_1_07</t>
  </si>
  <si>
    <t>2015-07-23 Forskolin_C_right_2_14</t>
  </si>
  <si>
    <t>2015-07-23 Forskolin_B_left_2_03</t>
  </si>
  <si>
    <t>2015-07-23 Forskolin_B_right_2_18</t>
  </si>
  <si>
    <t>2015-07-23 Forskolin_C_right_1_21</t>
  </si>
  <si>
    <t>2015-07-23 Forskolin_C_left_2_08</t>
  </si>
  <si>
    <t>2015-07-23 Forskolin_C_right_1_22</t>
  </si>
  <si>
    <t>2015-07-23 Forskolin_B_left_2_04</t>
  </si>
  <si>
    <t>2015-07-23 Forskolin_B_right_2_16</t>
  </si>
  <si>
    <t>2015-07-23 Forskolin_C_right_1_11</t>
  </si>
  <si>
    <t>2015-07-23 Forskolin_B_right_2_17</t>
  </si>
  <si>
    <t>2015-07-23 Forskolin_C_right_1_02</t>
  </si>
  <si>
    <t>2015-07-23 Forskolin_B_right_2_12</t>
  </si>
  <si>
    <t>2015-07-23 Forskolin_C_right_1_12</t>
  </si>
  <si>
    <t>2015-07-23 Forskolin_B_right_1_11</t>
  </si>
  <si>
    <t>2015-07-23 Forskolin_C_right_1_04</t>
  </si>
  <si>
    <t>2015-07-23 Forskolin_B_left_2_08</t>
  </si>
  <si>
    <t>2015-07-23 Forskolin_B_left_2_25</t>
  </si>
  <si>
    <t>2015-07-23 Forskolin_C_left_1_10</t>
  </si>
  <si>
    <t>2015-07-23 Forskolin_C_right_2_20</t>
  </si>
  <si>
    <t>2015-07-23 Forskolin_B_left_2_05</t>
  </si>
  <si>
    <t>2015-07-23 Forskolin_C_left_1_02</t>
  </si>
  <si>
    <t>2015-07-23 Forskolin_C_right_1_09</t>
  </si>
  <si>
    <t>2015-07-23 Forskolin_B_left_2_27</t>
  </si>
  <si>
    <t>2015-07-23 Forskolin_C_left_2_09</t>
  </si>
  <si>
    <t>2015-07-23 Forskolin_B_left_2_12</t>
  </si>
  <si>
    <t>2015-07-23 Forskolin_B_left_1_12</t>
  </si>
  <si>
    <t>2015-07-23 Forskolin_B_right_2_06</t>
  </si>
  <si>
    <t>2015-07-23 Forskolin_C_left_2_05</t>
  </si>
  <si>
    <t>2015-07-23 Forskolin_C_right_2_03</t>
  </si>
  <si>
    <t>2015-07-23 Forskolin_B_right_1_07</t>
  </si>
  <si>
    <t>2015-07-23 Forskolin_C_right_2_15</t>
  </si>
  <si>
    <t>2015-07-23 Forskolin_C_right_1_17</t>
  </si>
  <si>
    <t>2015-07-23 Forskolin_B_left_1_11</t>
  </si>
  <si>
    <t>2015-07-23 Forskolin_B_left_1_14</t>
  </si>
  <si>
    <t>2015-07-23 Forskolin_C_left_1_25</t>
  </si>
  <si>
    <t>2015-07-23 Forskolin_C_right_1_08</t>
  </si>
  <si>
    <t>2015-07-23 Forskolin_C_left_1_05</t>
  </si>
  <si>
    <t>2015-07-23 Forskolin_C_right_1_18</t>
  </si>
  <si>
    <t>2015-07-23 Forskolin_B_left_1_15</t>
  </si>
  <si>
    <t>2015-07-23 Forskolin_B_right_2_20</t>
  </si>
  <si>
    <t>2015-07-23 Forskolin_B_right_2_05</t>
  </si>
  <si>
    <t>2015-07-23 Forskolin_C_right_1_13</t>
  </si>
  <si>
    <t>2015-07-23 Forskolin_C_left_1_16</t>
  </si>
  <si>
    <t>2015-07-23 Forskolin_C_right_1_19</t>
  </si>
  <si>
    <t>2015-07-23 Forskolin_B_left_1_06</t>
  </si>
  <si>
    <t>2015-07-23 Forskolin_B_right_2_09</t>
  </si>
  <si>
    <t>2015-07-23 Forskolin_B_left_1_19</t>
  </si>
  <si>
    <t>2015-07-23 Forskolin_B_left_2_17</t>
  </si>
  <si>
    <t>2015-07-23 Forskolin_C_right_2_16</t>
  </si>
  <si>
    <t>2015-07-23 Forskolin_B_left_1_08</t>
  </si>
  <si>
    <t>2015-07-23 Forskolin_C_left_1_04</t>
  </si>
  <si>
    <t>2015-07-23 Forskolin_C_right_1_10</t>
  </si>
  <si>
    <t>2015-07-23 Forskolin_B_right_1_19</t>
  </si>
  <si>
    <t>2015-07-23 Forskolin_C_left_1_03</t>
  </si>
  <si>
    <t>2015-07-23 Forskolin_B_left_2_13</t>
  </si>
  <si>
    <t>2015-07-23 Forskolin_B_right_1_09</t>
  </si>
  <si>
    <t>2015-07-23 Forskolin_B_left_1_02</t>
  </si>
  <si>
    <t>2015-07-23 Forskolin_B_left_1_04</t>
  </si>
  <si>
    <t>2015-07-23 Forskolin_C_left_1_06</t>
  </si>
  <si>
    <t>2015-07-23 Forskolin_C_left_1_01</t>
  </si>
  <si>
    <t>2015-07-23 Forskolin_C_right_1_20</t>
  </si>
  <si>
    <t>2015-07-23 Forskolin_B_left_2_01</t>
  </si>
  <si>
    <t>2015-07-23 Forskolin_C_right_2_19</t>
  </si>
  <si>
    <t>A_left_2_15</t>
  </si>
  <si>
    <t>A_right_2_05</t>
  </si>
  <si>
    <t>B_left_2_03</t>
  </si>
  <si>
    <t>B_right_1_10</t>
  </si>
  <si>
    <t>A_left_1_16</t>
  </si>
  <si>
    <t>A_right_2_10</t>
  </si>
  <si>
    <t>B_left_2_13</t>
  </si>
  <si>
    <t>B_right_1_03</t>
  </si>
  <si>
    <t>A_left_2_01</t>
  </si>
  <si>
    <t>A_right_2_19</t>
  </si>
  <si>
    <t>B_right_1_20</t>
  </si>
  <si>
    <t>A_right_1_14</t>
  </si>
  <si>
    <t>B_left_1_12</t>
  </si>
  <si>
    <t>B_right_1_09</t>
  </si>
  <si>
    <t>A_left_2_16</t>
  </si>
  <si>
    <t>A_right_2_03</t>
  </si>
  <si>
    <t>B_right_2_01</t>
  </si>
  <si>
    <t>A_left_1_11</t>
  </si>
  <si>
    <t>A_right_2_14</t>
  </si>
  <si>
    <t>B_left_2_02</t>
  </si>
  <si>
    <t>B_right_1_08</t>
  </si>
  <si>
    <t>A_left_2_13</t>
  </si>
  <si>
    <t>A_right_2_01</t>
  </si>
  <si>
    <t>B_left_1_04</t>
  </si>
  <si>
    <t>B_right_1_02</t>
  </si>
  <si>
    <t>A_left_1_01</t>
  </si>
  <si>
    <t>A_right_1_01</t>
  </si>
  <si>
    <t>B_left_1_05</t>
  </si>
  <si>
    <t>B_right_2_12</t>
  </si>
  <si>
    <t>A_left_1_03</t>
  </si>
  <si>
    <t>A_right_2_07</t>
  </si>
  <si>
    <t>B_left_2_07</t>
  </si>
  <si>
    <t>A_left_1_02</t>
  </si>
  <si>
    <t>A_right_2_12</t>
  </si>
  <si>
    <t>B_left_2_01</t>
  </si>
  <si>
    <t>B_right_2_03</t>
  </si>
  <si>
    <t>A_left_2_07</t>
  </si>
  <si>
    <t>A_right_1_11</t>
  </si>
  <si>
    <t>B_right_1_06</t>
  </si>
  <si>
    <t>A_left_2_03</t>
  </si>
  <si>
    <t>A_right_1_03</t>
  </si>
  <si>
    <t>B_left_1_01</t>
  </si>
  <si>
    <t>B_right_2_11</t>
  </si>
  <si>
    <t>A_left_1_17</t>
  </si>
  <si>
    <t>A_right_2_11</t>
  </si>
  <si>
    <t>B_left_1_02</t>
  </si>
  <si>
    <t>B_right_2_13</t>
  </si>
  <si>
    <t>A_left_1_15</t>
  </si>
  <si>
    <t>A_right_1_05</t>
  </si>
  <si>
    <t>B_left_2_10</t>
  </si>
  <si>
    <t>B_right_2_10</t>
  </si>
  <si>
    <t>B_right_2_02</t>
  </si>
  <si>
    <t>B_left_1_14</t>
  </si>
  <si>
    <t>B_right_2_04</t>
  </si>
  <si>
    <t>A_left_1_05</t>
  </si>
  <si>
    <t>A_right_2_18</t>
  </si>
  <si>
    <t>B_left_1_13</t>
  </si>
  <si>
    <t>A_right_1_04</t>
  </si>
  <si>
    <t>B_left_1_09</t>
  </si>
  <si>
    <t>B_right_2_07</t>
  </si>
  <si>
    <t>A_left_1_06</t>
  </si>
  <si>
    <t>B_left_1_11</t>
  </si>
  <si>
    <t>B_right_1_05</t>
  </si>
  <si>
    <t>A_left_1_09</t>
  </si>
  <si>
    <t>A_right_2_15</t>
  </si>
  <si>
    <t>B_right_1_18</t>
  </si>
  <si>
    <t>A_left_1_04</t>
  </si>
  <si>
    <t>B_left_1_10</t>
  </si>
  <si>
    <t>A_left_2_05</t>
  </si>
  <si>
    <t>A_right_1_12</t>
  </si>
  <si>
    <t>B_left_2_04</t>
  </si>
  <si>
    <t>A_right_1_08</t>
  </si>
  <si>
    <t>B_left_2_14</t>
  </si>
  <si>
    <t>A_left_1_08</t>
  </si>
  <si>
    <t>A_right_2_02</t>
  </si>
  <si>
    <t>A_left_2_09</t>
  </si>
  <si>
    <t>B_left_1_03</t>
  </si>
  <si>
    <t>B_right_1_01</t>
  </si>
  <si>
    <t>B_left_2_11</t>
  </si>
  <si>
    <t>A_right_2_17</t>
  </si>
  <si>
    <t>A_left_1_10</t>
  </si>
  <si>
    <t>B_right_1_13</t>
  </si>
  <si>
    <t>A_left_2_04</t>
  </si>
  <si>
    <t>B_left_2_08</t>
  </si>
  <si>
    <t>B_right_2_05</t>
  </si>
  <si>
    <t>A_right_2_04</t>
  </si>
  <si>
    <t>A_left_2_12</t>
  </si>
  <si>
    <t>A_right_2_06</t>
  </si>
  <si>
    <t>B_left_1_07</t>
  </si>
  <si>
    <t>B_right_2_09</t>
  </si>
  <si>
    <t>A_right_1_02</t>
  </si>
  <si>
    <t>A_left_2_14</t>
  </si>
  <si>
    <t>A_right_1_15</t>
  </si>
  <si>
    <t>B_right_1_04</t>
  </si>
  <si>
    <t>A_left_1_14</t>
  </si>
  <si>
    <t>A_left_1_07</t>
  </si>
  <si>
    <t>A_right_1_13</t>
  </si>
  <si>
    <t>A_left_2_11</t>
  </si>
  <si>
    <t>A_left_1_13</t>
  </si>
  <si>
    <t>A_right_1_10</t>
  </si>
  <si>
    <t>B_left_1_08</t>
  </si>
  <si>
    <t>B_right_2_06</t>
  </si>
  <si>
    <t>B_left_1_06</t>
  </si>
  <si>
    <t>B_right_1_16</t>
  </si>
  <si>
    <t>B_right_1_11</t>
  </si>
  <si>
    <t>B_right_2_08</t>
  </si>
  <si>
    <t>B_right_1_15</t>
  </si>
  <si>
    <t>B_left_2_09</t>
  </si>
  <si>
    <t>A_left_2_02</t>
  </si>
  <si>
    <t>B_right_1_07</t>
  </si>
  <si>
    <t>B_right_1_12</t>
  </si>
  <si>
    <t>A_right_2_08</t>
  </si>
  <si>
    <t>A_right_2_13</t>
  </si>
  <si>
    <t>B_left_2_12</t>
  </si>
  <si>
    <t>A_left_1_12</t>
  </si>
  <si>
    <t>B_left_2_05</t>
  </si>
  <si>
    <t>B_right_1_19</t>
  </si>
  <si>
    <t>A_right_1_09</t>
  </si>
  <si>
    <t>A_right_2_09</t>
  </si>
  <si>
    <t>B_right_1_14</t>
  </si>
  <si>
    <t>A_right_1_06</t>
  </si>
  <si>
    <t>B_left_1_15</t>
  </si>
  <si>
    <t>A_right_1_07</t>
  </si>
  <si>
    <t>A_left_2_08</t>
  </si>
  <si>
    <t>A_left_2_06</t>
  </si>
  <si>
    <t>B_left_2_06</t>
  </si>
  <si>
    <t>B_right_1_17</t>
  </si>
  <si>
    <t>A_right_2_16</t>
  </si>
  <si>
    <t>A_left_2_10</t>
  </si>
  <si>
    <t>50-149</t>
  </si>
  <si>
    <t>150-249</t>
  </si>
  <si>
    <t>&gt;250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</si>
</sst>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29">
    <xf numFmtId="0" fontId="0" fillId="0" borderId="0" xfId="0"/>
    <xf numFmtId="0" fontId="0" fillId="0" borderId="0" xfId="0"/>
    <xf numFmtId="0" fontId="0" fillId="0" borderId="0" xfId="0" applyFont="1" applyAlignment="1">
      <alignment horizontal="left"/>
    </xf>
    <xf numFmtId="0" fontId="0" fillId="0" borderId="0" xfId="0" applyFont="1"/>
    <xf numFmtId="0" fontId="0" fillId="0" borderId="0" xfId="0"/>
    <xf numFmtId="0" fontId="0" fillId="0" borderId="0" xfId="0" applyFont="1" applyAlignment="1">
      <alignment horizontal="center"/>
    </xf>
    <xf numFmtId="0" fontId="0" fillId="0" borderId="0" xfId="0"/>
    <xf numFmtId="0" fontId="0" fillId="0" borderId="2" xfId="0" applyFont="1" applyBorder="1"/>
    <xf numFmtId="0" fontId="0" fillId="0" borderId="2" xfId="0" applyBorder="1"/>
    <xf numFmtId="0" fontId="0" fillId="0" borderId="0" xfId="0" applyBorder="1"/>
    <xf numFmtId="0" fontId="0" fillId="0" borderId="0" xfId="0" applyFill="1" applyBorder="1"/>
    <xf numFmtId="0" fontId="0" fillId="0" borderId="0" xfId="0" applyFont="1" applyFill="1" applyBorder="1"/>
    <xf numFmtId="0" fontId="0" fillId="3" borderId="0" xfId="0" applyFill="1"/>
    <xf numFmtId="0" fontId="0" fillId="3" borderId="0" xfId="0" applyFill="1" applyBorder="1"/>
    <xf numFmtId="0" fontId="0" fillId="3" borderId="2" xfId="0" applyFill="1" applyBorder="1"/>
    <xf numFmtId="0" fontId="0" fillId="3" borderId="2" xfId="0" applyFont="1" applyFill="1" applyBorder="1"/>
    <xf numFmtId="0" fontId="0" fillId="3" borderId="0" xfId="0" applyFont="1" applyFill="1"/>
    <xf numFmtId="0" fontId="0" fillId="4" borderId="0" xfId="0" applyFill="1"/>
    <xf numFmtId="0" fontId="0" fillId="4" borderId="0" xfId="0" applyFill="1" applyBorder="1"/>
    <xf numFmtId="0" fontId="0" fillId="4" borderId="2" xfId="0" applyFill="1" applyBorder="1"/>
    <xf numFmtId="0" fontId="0" fillId="4" borderId="2" xfId="0" applyFont="1" applyFill="1" applyBorder="1"/>
    <xf numFmtId="0" fontId="0" fillId="4" borderId="0" xfId="0" applyFont="1" applyFill="1"/>
    <xf numFmtId="0" fontId="2" fillId="2" borderId="1" xfId="1" applyFont="1"/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Font="1" applyAlignment="1">
      <alignment horizontal="center"/>
    </xf>
  </cellXfs>
  <cellStyles count="2">
    <cellStyle name="Calculation" xfId="1" builtinId="2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60"/>
  <sheetViews>
    <sheetView zoomScale="60" zoomScaleNormal="60" zoomScalePageLayoutView="60" workbookViewId="0">
      <pane ySplit="3" topLeftCell="A7" activePane="bottomLeft" state="frozen"/>
      <selection activeCell="B1" sqref="B1"/>
      <selection pane="bottomLeft" activeCell="P45" sqref="P45"/>
    </sheetView>
  </sheetViews>
  <sheetFormatPr baseColWidth="10" defaultColWidth="8.83203125" defaultRowHeight="14" x14ac:dyDescent="0"/>
  <cols>
    <col min="1" max="1" width="9.1640625" style="17" customWidth="1"/>
    <col min="2" max="2" width="8.83203125" style="17"/>
    <col min="3" max="3" width="9.1640625" style="19" customWidth="1"/>
    <col min="4" max="4" width="8.83203125" style="17"/>
    <col min="5" max="5" width="9.1640625" style="19" customWidth="1"/>
    <col min="6" max="6" width="8.83203125" style="17"/>
    <col min="7" max="7" width="9.1640625" style="19" customWidth="1"/>
    <col min="8" max="8" width="8.83203125" style="17"/>
    <col min="9" max="9" width="8.83203125" style="6"/>
    <col min="10" max="10" width="9.1640625" style="12" customWidth="1"/>
    <col min="11" max="11" width="8.83203125" style="12"/>
    <col min="12" max="12" width="9.1640625" style="14" customWidth="1"/>
    <col min="13" max="13" width="8.83203125" style="12"/>
    <col min="14" max="14" width="9.1640625" style="14" customWidth="1"/>
    <col min="15" max="15" width="8.83203125" style="12"/>
    <col min="16" max="16" width="9.1640625" style="14" customWidth="1"/>
    <col min="17" max="17" width="8.83203125" style="12"/>
    <col min="18" max="18" width="8.83203125" style="6"/>
    <col min="19" max="19" width="9.1640625" style="17" customWidth="1"/>
    <col min="20" max="20" width="8.83203125" style="17"/>
    <col min="21" max="21" width="9.1640625" style="19" customWidth="1"/>
    <col min="22" max="22" width="8.83203125" style="17"/>
    <col min="23" max="23" width="9.1640625" style="19" customWidth="1"/>
    <col min="24" max="24" width="8.83203125" style="17"/>
    <col min="25" max="25" width="9.1640625" style="19" customWidth="1"/>
    <col min="26" max="26" width="8.83203125" style="17"/>
    <col min="27" max="27" width="8.83203125" style="6"/>
    <col min="28" max="28" width="9.1640625" style="12" customWidth="1"/>
    <col min="29" max="29" width="8.83203125" style="12"/>
    <col min="30" max="30" width="9.1640625" style="14" customWidth="1"/>
    <col min="31" max="31" width="8.83203125" style="12"/>
    <col min="32" max="32" width="9.1640625" style="14" customWidth="1"/>
    <col min="33" max="33" width="8.83203125" style="12"/>
    <col min="34" max="34" width="9.1640625" style="14" customWidth="1"/>
    <col min="35" max="35" width="8.83203125" style="12"/>
    <col min="36" max="37" width="8.83203125" style="6"/>
    <col min="38" max="38" width="15.1640625" style="6" bestFit="1" customWidth="1"/>
    <col min="39" max="39" width="15.5" style="6" bestFit="1" customWidth="1"/>
    <col min="40" max="40" width="14.83203125" style="6" bestFit="1" customWidth="1"/>
    <col min="41" max="41" width="15.1640625" style="6" bestFit="1" customWidth="1"/>
    <col min="42" max="43" width="8.83203125" style="6"/>
    <col min="44" max="44" width="15" style="6" bestFit="1" customWidth="1"/>
    <col min="45" max="45" width="15.33203125" style="6" bestFit="1" customWidth="1"/>
    <col min="46" max="46" width="14.6640625" style="6" bestFit="1" customWidth="1"/>
    <col min="47" max="47" width="15" style="6" bestFit="1" customWidth="1"/>
    <col min="48" max="16384" width="8.83203125" style="6"/>
  </cols>
  <sheetData>
    <row r="1" spans="1:47">
      <c r="C1" s="18"/>
      <c r="E1" s="18"/>
      <c r="G1" s="18"/>
      <c r="L1" s="13"/>
      <c r="N1" s="13"/>
      <c r="P1" s="13"/>
      <c r="U1" s="18"/>
      <c r="W1" s="18"/>
      <c r="Y1" s="18"/>
      <c r="AD1" s="13"/>
      <c r="AF1" s="13"/>
      <c r="AH1" s="13"/>
    </row>
    <row r="2" spans="1:47" s="3" customFormat="1">
      <c r="A2" s="26" t="s">
        <v>575</v>
      </c>
      <c r="B2" s="26"/>
      <c r="C2" s="26"/>
      <c r="D2" s="26"/>
      <c r="E2" s="26"/>
      <c r="F2" s="26"/>
      <c r="G2" s="26"/>
      <c r="H2" s="26"/>
      <c r="I2" s="2"/>
      <c r="J2" s="27" t="s">
        <v>576</v>
      </c>
      <c r="K2" s="27"/>
      <c r="L2" s="27"/>
      <c r="M2" s="27"/>
      <c r="N2" s="27"/>
      <c r="O2" s="27"/>
      <c r="P2" s="27"/>
      <c r="Q2" s="27"/>
      <c r="R2" s="2"/>
      <c r="S2" s="26" t="s">
        <v>577</v>
      </c>
      <c r="T2" s="26"/>
      <c r="U2" s="26"/>
      <c r="V2" s="26"/>
      <c r="W2" s="26"/>
      <c r="X2" s="26"/>
      <c r="Y2" s="26"/>
      <c r="Z2" s="26"/>
      <c r="AA2" s="2"/>
      <c r="AB2" s="25" t="s">
        <v>578</v>
      </c>
      <c r="AC2" s="25"/>
      <c r="AD2" s="25"/>
      <c r="AE2" s="25"/>
      <c r="AF2" s="25"/>
      <c r="AG2" s="25"/>
      <c r="AH2" s="25"/>
      <c r="AI2" s="25"/>
      <c r="AJ2" s="25"/>
      <c r="AL2" s="6" t="s">
        <v>564</v>
      </c>
      <c r="AR2" s="6" t="s">
        <v>572</v>
      </c>
    </row>
    <row r="3" spans="1:47">
      <c r="A3" s="17" t="s">
        <v>4</v>
      </c>
      <c r="B3" s="17" t="s">
        <v>5</v>
      </c>
      <c r="C3" s="19" t="s">
        <v>4</v>
      </c>
      <c r="D3" s="17" t="s">
        <v>5</v>
      </c>
      <c r="E3" s="20" t="s">
        <v>4</v>
      </c>
      <c r="F3" s="21" t="s">
        <v>5</v>
      </c>
      <c r="G3" s="20" t="s">
        <v>4</v>
      </c>
      <c r="H3" s="21" t="s">
        <v>5</v>
      </c>
      <c r="J3" s="12" t="s">
        <v>4</v>
      </c>
      <c r="K3" s="12" t="s">
        <v>5</v>
      </c>
      <c r="L3" s="14" t="s">
        <v>4</v>
      </c>
      <c r="M3" s="12" t="s">
        <v>5</v>
      </c>
      <c r="N3" s="15" t="s">
        <v>4</v>
      </c>
      <c r="O3" s="16" t="s">
        <v>5</v>
      </c>
      <c r="P3" s="15" t="s">
        <v>4</v>
      </c>
      <c r="Q3" s="16" t="s">
        <v>5</v>
      </c>
      <c r="S3" s="17" t="s">
        <v>4</v>
      </c>
      <c r="T3" s="17" t="s">
        <v>5</v>
      </c>
      <c r="U3" s="19" t="s">
        <v>4</v>
      </c>
      <c r="V3" s="17" t="s">
        <v>5</v>
      </c>
      <c r="W3" s="20" t="s">
        <v>4</v>
      </c>
      <c r="X3" s="21" t="s">
        <v>5</v>
      </c>
      <c r="Y3" s="20" t="s">
        <v>4</v>
      </c>
      <c r="Z3" s="21" t="s">
        <v>5</v>
      </c>
      <c r="AB3" s="12" t="s">
        <v>4</v>
      </c>
      <c r="AC3" s="12" t="s">
        <v>5</v>
      </c>
      <c r="AD3" s="14" t="s">
        <v>4</v>
      </c>
      <c r="AE3" s="12" t="s">
        <v>5</v>
      </c>
      <c r="AF3" s="15" t="s">
        <v>4</v>
      </c>
      <c r="AG3" s="16" t="s">
        <v>5</v>
      </c>
      <c r="AH3" s="15" t="s">
        <v>4</v>
      </c>
      <c r="AI3" s="16" t="s">
        <v>5</v>
      </c>
      <c r="AJ3" s="3"/>
      <c r="AK3" s="11" t="s">
        <v>565</v>
      </c>
      <c r="AL3" s="6" t="s">
        <v>575</v>
      </c>
      <c r="AM3" s="6" t="s">
        <v>576</v>
      </c>
      <c r="AN3" s="10" t="s">
        <v>577</v>
      </c>
      <c r="AO3" s="10" t="s">
        <v>578</v>
      </c>
      <c r="AQ3" s="11" t="s">
        <v>565</v>
      </c>
      <c r="AR3" s="23" t="s">
        <v>575</v>
      </c>
      <c r="AS3" s="23" t="s">
        <v>576</v>
      </c>
      <c r="AT3" s="10" t="s">
        <v>577</v>
      </c>
      <c r="AU3" s="10" t="s">
        <v>578</v>
      </c>
    </row>
    <row r="4" spans="1:47">
      <c r="A4" s="17" t="s">
        <v>579</v>
      </c>
      <c r="B4" s="17">
        <v>639.07377120000001</v>
      </c>
      <c r="C4" s="19" t="s">
        <v>887</v>
      </c>
      <c r="D4" s="17">
        <v>402.101832</v>
      </c>
      <c r="E4" s="20" t="s">
        <v>1132</v>
      </c>
      <c r="F4" s="21">
        <v>664.31820000000005</v>
      </c>
      <c r="G4" s="20" t="s">
        <v>1327</v>
      </c>
      <c r="H4" s="21">
        <v>955.94134999999994</v>
      </c>
      <c r="J4" s="12" t="s">
        <v>649</v>
      </c>
      <c r="K4" s="12">
        <v>616.62855079999997</v>
      </c>
      <c r="L4" s="14" t="s">
        <v>888</v>
      </c>
      <c r="M4" s="12">
        <v>710.49151359999996</v>
      </c>
      <c r="N4" s="15" t="s">
        <v>1133</v>
      </c>
      <c r="O4" s="16">
        <v>887.91976</v>
      </c>
      <c r="P4" s="15" t="s">
        <v>1328</v>
      </c>
      <c r="Q4" s="16">
        <v>718.93639999999994</v>
      </c>
      <c r="S4" s="17" t="s">
        <v>735</v>
      </c>
      <c r="T4" s="17">
        <v>555.16627159999996</v>
      </c>
      <c r="U4" s="19" t="s">
        <v>1019</v>
      </c>
      <c r="V4" s="17">
        <v>450.15287640000003</v>
      </c>
      <c r="W4" s="20" t="s">
        <v>1134</v>
      </c>
      <c r="X4" s="21">
        <v>652.82034999999996</v>
      </c>
      <c r="Y4" s="20" t="s">
        <v>1329</v>
      </c>
      <c r="Z4" s="21">
        <v>657.43313999999998</v>
      </c>
      <c r="AB4" s="12" t="s">
        <v>736</v>
      </c>
      <c r="AC4" s="12">
        <v>717.24763239999993</v>
      </c>
      <c r="AD4" s="14" t="s">
        <v>1020</v>
      </c>
      <c r="AE4" s="12">
        <v>414.52656000000002</v>
      </c>
      <c r="AF4" s="15" t="s">
        <v>1135</v>
      </c>
      <c r="AG4" s="16">
        <v>551.71662000000003</v>
      </c>
      <c r="AH4" s="15" t="s">
        <v>1330</v>
      </c>
      <c r="AI4" s="16">
        <v>642.74301000000003</v>
      </c>
      <c r="AJ4" s="3"/>
      <c r="AK4" s="6">
        <v>1</v>
      </c>
      <c r="AL4" s="6">
        <f>AVERAGE(B:B)</f>
        <v>97.93492187368426</v>
      </c>
      <c r="AM4" s="6">
        <f>AVERAGE(K:K)</f>
        <v>152.3388063262135</v>
      </c>
      <c r="AN4" s="6">
        <f>AVERAGE(T:T)</f>
        <v>83.962654727619039</v>
      </c>
      <c r="AO4" s="6">
        <f>AVERAGE(AC:AC)</f>
        <v>96.710793604040461</v>
      </c>
      <c r="AQ4" s="6">
        <v>1</v>
      </c>
      <c r="AR4" s="6">
        <f>COUNT(B:B)</f>
        <v>114</v>
      </c>
      <c r="AS4" s="6">
        <f>COUNT(K:K)</f>
        <v>103</v>
      </c>
      <c r="AT4" s="6">
        <f>COUNT(T:T)</f>
        <v>105</v>
      </c>
      <c r="AU4" s="6">
        <f>COUNT(AC:AC)</f>
        <v>99</v>
      </c>
    </row>
    <row r="5" spans="1:47">
      <c r="A5" s="17" t="s">
        <v>580</v>
      </c>
      <c r="B5" s="17">
        <v>614.50011280000001</v>
      </c>
      <c r="C5" s="19" t="s">
        <v>889</v>
      </c>
      <c r="D5" s="17">
        <v>355.28219159999998</v>
      </c>
      <c r="E5" s="20" t="s">
        <v>1136</v>
      </c>
      <c r="F5" s="21">
        <v>612.04962</v>
      </c>
      <c r="G5" s="20" t="s">
        <v>1331</v>
      </c>
      <c r="H5" s="21">
        <v>875.64386000000002</v>
      </c>
      <c r="J5" s="12" t="s">
        <v>650</v>
      </c>
      <c r="K5" s="12">
        <v>604.02718319999997</v>
      </c>
      <c r="L5" s="14" t="s">
        <v>890</v>
      </c>
      <c r="M5" s="12">
        <v>545.25047159999997</v>
      </c>
      <c r="N5" s="15" t="s">
        <v>1137</v>
      </c>
      <c r="O5" s="16">
        <v>886.44374000000005</v>
      </c>
      <c r="P5" s="15" t="s">
        <v>1332</v>
      </c>
      <c r="Q5" s="16">
        <v>695.50754000000006</v>
      </c>
      <c r="S5" s="17" t="s">
        <v>737</v>
      </c>
      <c r="T5" s="17">
        <v>520.27833639999994</v>
      </c>
      <c r="U5" s="19" t="s">
        <v>1021</v>
      </c>
      <c r="V5" s="17">
        <v>436.70889640000001</v>
      </c>
      <c r="W5" s="20" t="s">
        <v>1138</v>
      </c>
      <c r="X5" s="21">
        <v>363.38756999999998</v>
      </c>
      <c r="Y5" s="20" t="s">
        <v>1333</v>
      </c>
      <c r="Z5" s="21">
        <v>583.81686999999999</v>
      </c>
      <c r="AB5" s="12" t="s">
        <v>738</v>
      </c>
      <c r="AC5" s="12">
        <v>595.22056919999989</v>
      </c>
      <c r="AD5" s="14" t="s">
        <v>1022</v>
      </c>
      <c r="AE5" s="12">
        <v>408.22195599999998</v>
      </c>
      <c r="AF5" s="15" t="s">
        <v>1139</v>
      </c>
      <c r="AG5" s="16">
        <v>457.17307999999997</v>
      </c>
      <c r="AH5" s="15" t="s">
        <v>1334</v>
      </c>
      <c r="AI5" s="16">
        <v>604.99347999999998</v>
      </c>
      <c r="AJ5" s="3"/>
      <c r="AK5" s="6">
        <v>2</v>
      </c>
      <c r="AL5" s="6">
        <f>AVERAGE(D:D)</f>
        <v>59.274807599999995</v>
      </c>
      <c r="AM5" s="6">
        <f>AVERAGE(M:M)</f>
        <v>109.69174378227851</v>
      </c>
      <c r="AN5" s="6">
        <f>AVERAGE(V:V)</f>
        <v>62.101213172881359</v>
      </c>
      <c r="AO5" s="6">
        <f>AVERAGE(AE:AE)</f>
        <v>73.04532398235294</v>
      </c>
      <c r="AQ5" s="6">
        <v>2</v>
      </c>
      <c r="AR5" s="6">
        <f>COUNT(D:D)</f>
        <v>75</v>
      </c>
      <c r="AS5" s="6">
        <f>COUNT(M:M)</f>
        <v>79</v>
      </c>
      <c r="AT5" s="6">
        <f>COUNT(V:V)</f>
        <v>59</v>
      </c>
      <c r="AU5" s="6">
        <f>COUNT(AE:AE)</f>
        <v>68</v>
      </c>
    </row>
    <row r="6" spans="1:47">
      <c r="A6" s="17" t="s">
        <v>581</v>
      </c>
      <c r="B6" s="17">
        <v>501.34238679999999</v>
      </c>
      <c r="C6" s="19" t="s">
        <v>891</v>
      </c>
      <c r="D6" s="17">
        <v>318.75976359999999</v>
      </c>
      <c r="E6" s="20" t="s">
        <v>1140</v>
      </c>
      <c r="F6" s="21">
        <v>548.91472999999996</v>
      </c>
      <c r="G6" s="20" t="s">
        <v>1335</v>
      </c>
      <c r="H6" s="21">
        <v>770.43239000000005</v>
      </c>
      <c r="J6" s="12" t="s">
        <v>651</v>
      </c>
      <c r="K6" s="12">
        <v>581.89142799999991</v>
      </c>
      <c r="L6" s="14" t="s">
        <v>892</v>
      </c>
      <c r="M6" s="12">
        <v>489.9655052</v>
      </c>
      <c r="N6" s="15" t="s">
        <v>1141</v>
      </c>
      <c r="O6" s="16">
        <v>717.21559000000002</v>
      </c>
      <c r="P6" s="15" t="s">
        <v>1336</v>
      </c>
      <c r="Q6" s="16">
        <v>695.19541000000004</v>
      </c>
      <c r="S6" s="17" t="s">
        <v>739</v>
      </c>
      <c r="T6" s="17">
        <v>459.55443839999998</v>
      </c>
      <c r="U6" s="19" t="s">
        <v>1023</v>
      </c>
      <c r="V6" s="17">
        <v>265.957898</v>
      </c>
      <c r="W6" s="20" t="s">
        <v>1142</v>
      </c>
      <c r="X6" s="21">
        <v>357.39522000000005</v>
      </c>
      <c r="Y6" s="20" t="s">
        <v>1329</v>
      </c>
      <c r="Z6" s="21">
        <v>499.15138000000002</v>
      </c>
      <c r="AB6" s="12" t="s">
        <v>740</v>
      </c>
      <c r="AC6" s="12">
        <v>509.21922159999991</v>
      </c>
      <c r="AD6" s="14" t="s">
        <v>1024</v>
      </c>
      <c r="AE6" s="12">
        <v>327.87676520000002</v>
      </c>
      <c r="AF6" s="15" t="s">
        <v>1143</v>
      </c>
      <c r="AG6" s="16">
        <v>414.59509000000003</v>
      </c>
      <c r="AH6" s="15" t="s">
        <v>1337</v>
      </c>
      <c r="AI6" s="16">
        <v>602.56833000000006</v>
      </c>
      <c r="AJ6" s="3"/>
      <c r="AK6" s="6">
        <v>3</v>
      </c>
      <c r="AL6" s="6">
        <f>AVERAGE(F:F)</f>
        <v>109.44837944444437</v>
      </c>
      <c r="AM6" s="6">
        <f>AVERAGE(O:O)</f>
        <v>163.72628228813556</v>
      </c>
      <c r="AN6" s="6">
        <f>AVERAGE(X:X)</f>
        <v>82.139951250000053</v>
      </c>
      <c r="AO6" s="6">
        <f>AVERAGE(AG:AG)</f>
        <v>87.82295407407409</v>
      </c>
      <c r="AQ6" s="6">
        <v>3</v>
      </c>
      <c r="AR6" s="6">
        <f>COUNT(F:F)</f>
        <v>108</v>
      </c>
      <c r="AS6" s="6">
        <f>COUNT(O:O)</f>
        <v>118</v>
      </c>
      <c r="AT6" s="6">
        <f>COUNT(X:X)</f>
        <v>104</v>
      </c>
      <c r="AU6" s="6">
        <f>COUNT(AG:AG)</f>
        <v>108</v>
      </c>
    </row>
    <row r="7" spans="1:47">
      <c r="A7" s="17" t="s">
        <v>582</v>
      </c>
      <c r="B7" s="17">
        <v>492.94393479999997</v>
      </c>
      <c r="C7" s="19" t="s">
        <v>893</v>
      </c>
      <c r="D7" s="17">
        <v>301.53624959999996</v>
      </c>
      <c r="E7" s="20" t="s">
        <v>1132</v>
      </c>
      <c r="F7" s="21">
        <v>359.43817000000001</v>
      </c>
      <c r="G7" s="20" t="s">
        <v>1331</v>
      </c>
      <c r="H7" s="21">
        <v>744.09334999999999</v>
      </c>
      <c r="J7" s="12" t="s">
        <v>652</v>
      </c>
      <c r="K7" s="12">
        <v>559.85298599999987</v>
      </c>
      <c r="L7" s="14" t="s">
        <v>894</v>
      </c>
      <c r="M7" s="12">
        <v>466.76991239999995</v>
      </c>
      <c r="N7" s="15" t="s">
        <v>1144</v>
      </c>
      <c r="O7" s="16">
        <v>709.92558000000008</v>
      </c>
      <c r="P7" s="15" t="s">
        <v>1338</v>
      </c>
      <c r="Q7" s="16">
        <v>679.38507000000004</v>
      </c>
      <c r="S7" s="17" t="s">
        <v>741</v>
      </c>
      <c r="T7" s="17">
        <v>394.44406720000001</v>
      </c>
      <c r="U7" s="19" t="s">
        <v>1025</v>
      </c>
      <c r="V7" s="17">
        <v>264.30956919999994</v>
      </c>
      <c r="W7" s="20" t="s">
        <v>1145</v>
      </c>
      <c r="X7" s="21">
        <v>330.41554000000002</v>
      </c>
      <c r="Y7" s="20" t="s">
        <v>1339</v>
      </c>
      <c r="Z7" s="21">
        <v>427.12943000000001</v>
      </c>
      <c r="AB7" s="12" t="s">
        <v>742</v>
      </c>
      <c r="AC7" s="12">
        <v>492.82725119999998</v>
      </c>
      <c r="AD7" s="14" t="s">
        <v>1026</v>
      </c>
      <c r="AE7" s="12">
        <v>311.61623680000002</v>
      </c>
      <c r="AF7" s="15" t="s">
        <v>1146</v>
      </c>
      <c r="AG7" s="16">
        <v>344.13288</v>
      </c>
      <c r="AH7" s="15" t="s">
        <v>1340</v>
      </c>
      <c r="AI7" s="16">
        <v>548.21857999999997</v>
      </c>
      <c r="AJ7" s="3"/>
      <c r="AK7" s="6">
        <v>4</v>
      </c>
      <c r="AL7" s="23">
        <f>AVERAGE(H:H)</f>
        <v>129.36354600000004</v>
      </c>
      <c r="AM7" s="23">
        <f>AVERAGE(Q:Q)</f>
        <v>187.98419192982459</v>
      </c>
      <c r="AN7" s="23">
        <f>AVERAGE(Z:Z)</f>
        <v>86.571283750000049</v>
      </c>
      <c r="AO7" s="23">
        <f>AVERAGE(AI:AI)</f>
        <v>87.623025686274573</v>
      </c>
      <c r="AQ7" s="6">
        <v>4</v>
      </c>
      <c r="AR7" s="23">
        <f>COUNT(H:H)</f>
        <v>105</v>
      </c>
      <c r="AS7" s="23">
        <f>COUNT(Q:Q)</f>
        <v>114</v>
      </c>
      <c r="AT7" s="23">
        <f>COUNT(Z:Z)</f>
        <v>104</v>
      </c>
      <c r="AU7" s="23">
        <f>COUNT(AI:AI)</f>
        <v>102</v>
      </c>
    </row>
    <row r="8" spans="1:47">
      <c r="A8" s="17" t="s">
        <v>583</v>
      </c>
      <c r="B8" s="17">
        <v>476.89002399999998</v>
      </c>
      <c r="C8" s="19" t="s">
        <v>895</v>
      </c>
      <c r="D8" s="17">
        <v>265.24211560000003</v>
      </c>
      <c r="E8" s="20" t="s">
        <v>1147</v>
      </c>
      <c r="F8" s="21">
        <v>346.00839000000002</v>
      </c>
      <c r="G8" s="20" t="s">
        <v>1341</v>
      </c>
      <c r="H8" s="21">
        <v>678.86273000000006</v>
      </c>
      <c r="J8" s="12" t="s">
        <v>653</v>
      </c>
      <c r="K8" s="12">
        <v>538.08941919999984</v>
      </c>
      <c r="L8" s="14" t="s">
        <v>896</v>
      </c>
      <c r="M8" s="12">
        <v>461.23781839999998</v>
      </c>
      <c r="N8" s="15" t="s">
        <v>1148</v>
      </c>
      <c r="O8" s="16">
        <v>688.14746000000002</v>
      </c>
      <c r="P8" s="15" t="s">
        <v>1342</v>
      </c>
      <c r="Q8" s="16">
        <v>631.00128000000007</v>
      </c>
      <c r="S8" s="17" t="s">
        <v>743</v>
      </c>
      <c r="T8" s="17">
        <v>384.2953612</v>
      </c>
      <c r="U8" s="19" t="s">
        <v>1027</v>
      </c>
      <c r="V8" s="17">
        <v>217.00843599999999</v>
      </c>
      <c r="W8" s="20" t="s">
        <v>1149</v>
      </c>
      <c r="X8" s="21">
        <v>319.26076</v>
      </c>
      <c r="Y8" s="20" t="s">
        <v>1329</v>
      </c>
      <c r="Z8" s="21">
        <v>388.53178000000003</v>
      </c>
      <c r="AB8" s="12" t="s">
        <v>744</v>
      </c>
      <c r="AC8" s="12">
        <v>491.08898839999995</v>
      </c>
      <c r="AD8" s="14" t="s">
        <v>1028</v>
      </c>
      <c r="AE8" s="12">
        <v>308.0234888</v>
      </c>
      <c r="AF8" s="15" t="s">
        <v>1150</v>
      </c>
      <c r="AG8" s="16">
        <v>338.56095000000005</v>
      </c>
      <c r="AH8" s="15" t="s">
        <v>1343</v>
      </c>
      <c r="AI8" s="16">
        <v>533.16718000000003</v>
      </c>
      <c r="AJ8" s="3"/>
      <c r="AK8" s="6" t="s">
        <v>566</v>
      </c>
      <c r="AL8" s="22">
        <f>AVERAGE(AL4:AL7)</f>
        <v>99.005413729532165</v>
      </c>
      <c r="AM8" s="22">
        <f t="shared" ref="AM8:AO8" si="0">AVERAGE(AM4:AM7)</f>
        <v>153.43525608161303</v>
      </c>
      <c r="AN8" s="22">
        <f t="shared" si="0"/>
        <v>78.693775725125121</v>
      </c>
      <c r="AO8" s="22">
        <f t="shared" si="0"/>
        <v>86.300524336685513</v>
      </c>
    </row>
    <row r="9" spans="1:47">
      <c r="A9" s="17" t="s">
        <v>584</v>
      </c>
      <c r="B9" s="17">
        <v>431.30040399999996</v>
      </c>
      <c r="C9" s="19" t="s">
        <v>897</v>
      </c>
      <c r="D9" s="17">
        <v>261.11022479999997</v>
      </c>
      <c r="E9" s="20" t="s">
        <v>1151</v>
      </c>
      <c r="F9" s="21">
        <v>341.40743000000003</v>
      </c>
      <c r="G9" s="20" t="s">
        <v>1344</v>
      </c>
      <c r="H9" s="21">
        <v>621.06135000000006</v>
      </c>
      <c r="J9" s="12" t="s">
        <v>654</v>
      </c>
      <c r="K9" s="12">
        <v>530.0470135999999</v>
      </c>
      <c r="L9" s="14" t="s">
        <v>898</v>
      </c>
      <c r="M9" s="12">
        <v>447.83304040000002</v>
      </c>
      <c r="N9" s="15" t="s">
        <v>1152</v>
      </c>
      <c r="O9" s="16">
        <v>650.81744000000003</v>
      </c>
      <c r="P9" s="15" t="s">
        <v>1345</v>
      </c>
      <c r="Q9" s="16">
        <v>590.21235000000001</v>
      </c>
      <c r="S9" s="17" t="s">
        <v>745</v>
      </c>
      <c r="T9" s="17">
        <v>371.22864279999999</v>
      </c>
      <c r="U9" s="19" t="s">
        <v>1029</v>
      </c>
      <c r="V9" s="17">
        <v>184.02664039999999</v>
      </c>
      <c r="W9" s="20" t="s">
        <v>1153</v>
      </c>
      <c r="X9" s="21">
        <v>308.99959999999999</v>
      </c>
      <c r="Y9" s="20" t="s">
        <v>1346</v>
      </c>
      <c r="Z9" s="21">
        <v>372.21821</v>
      </c>
      <c r="AB9" s="12" t="s">
        <v>746</v>
      </c>
      <c r="AC9" s="12">
        <v>445.49936839999998</v>
      </c>
      <c r="AD9" s="14" t="s">
        <v>1030</v>
      </c>
      <c r="AE9" s="12">
        <v>279.90827559999997</v>
      </c>
      <c r="AF9" s="15" t="s">
        <v>1143</v>
      </c>
      <c r="AG9" s="16">
        <v>335.45876000000004</v>
      </c>
      <c r="AH9" s="15" t="s">
        <v>1347</v>
      </c>
      <c r="AI9" s="16">
        <v>468.23777000000001</v>
      </c>
      <c r="AJ9" s="3"/>
      <c r="AK9" s="6" t="s">
        <v>567</v>
      </c>
      <c r="AL9" s="6">
        <f>STDEV(AL4:AL7)</f>
        <v>29.49767642887323</v>
      </c>
      <c r="AM9" s="23">
        <f t="shared" ref="AM9:AO9" si="1">STDEV(AM4:AM7)</f>
        <v>32.73240626135577</v>
      </c>
      <c r="AN9" s="23">
        <f t="shared" si="1"/>
        <v>11.210195901102102</v>
      </c>
      <c r="AO9" s="23">
        <f t="shared" si="1"/>
        <v>9.8003544966033953</v>
      </c>
    </row>
    <row r="10" spans="1:47">
      <c r="A10" s="17" t="s">
        <v>585</v>
      </c>
      <c r="B10" s="17">
        <v>423.49828360000004</v>
      </c>
      <c r="C10" s="19" t="s">
        <v>899</v>
      </c>
      <c r="D10" s="17">
        <v>229.53047720000001</v>
      </c>
      <c r="E10" s="20" t="s">
        <v>1154</v>
      </c>
      <c r="F10" s="21">
        <v>328.91586000000001</v>
      </c>
      <c r="G10" s="20" t="s">
        <v>1348</v>
      </c>
      <c r="H10" s="21">
        <v>608.29223000000002</v>
      </c>
      <c r="J10" s="12" t="s">
        <v>655</v>
      </c>
      <c r="K10" s="12">
        <v>492.17742039999996</v>
      </c>
      <c r="L10" s="14" t="s">
        <v>900</v>
      </c>
      <c r="M10" s="12">
        <v>402.52613600000001</v>
      </c>
      <c r="N10" s="15" t="s">
        <v>1155</v>
      </c>
      <c r="O10" s="16">
        <v>635.63864000000001</v>
      </c>
      <c r="P10" s="15" t="s">
        <v>1349</v>
      </c>
      <c r="Q10" s="16">
        <v>584.38288999999997</v>
      </c>
      <c r="S10" s="17" t="s">
        <v>747</v>
      </c>
      <c r="T10" s="17">
        <v>367.00451199999998</v>
      </c>
      <c r="U10" s="19" t="s">
        <v>1031</v>
      </c>
      <c r="V10" s="17">
        <v>181.4812776</v>
      </c>
      <c r="W10" s="20" t="s">
        <v>1156</v>
      </c>
      <c r="X10" s="21">
        <v>299.01416999999998</v>
      </c>
      <c r="Y10" s="20" t="s">
        <v>1350</v>
      </c>
      <c r="Z10" s="21">
        <v>363.00173000000001</v>
      </c>
      <c r="AB10" s="12" t="s">
        <v>748</v>
      </c>
      <c r="AC10" s="12">
        <v>396.38110719999997</v>
      </c>
      <c r="AD10" s="14" t="s">
        <v>1032</v>
      </c>
      <c r="AE10" s="12">
        <v>278.88810119999999</v>
      </c>
      <c r="AF10" s="15" t="s">
        <v>1143</v>
      </c>
      <c r="AG10" s="16">
        <v>327.52174000000002</v>
      </c>
      <c r="AH10" s="15" t="s">
        <v>1351</v>
      </c>
      <c r="AI10" s="16">
        <v>425.73439999999999</v>
      </c>
      <c r="AJ10" s="3"/>
      <c r="AK10" s="6" t="s">
        <v>568</v>
      </c>
      <c r="AL10" s="6">
        <f>COUNT(AL4:AL7)</f>
        <v>4</v>
      </c>
      <c r="AM10" s="23">
        <f t="shared" ref="AM10:AO10" si="2">COUNT(AM4:AM7)</f>
        <v>4</v>
      </c>
      <c r="AN10" s="23">
        <f>COUNT(AN4:AN7)</f>
        <v>4</v>
      </c>
      <c r="AO10" s="23">
        <f t="shared" si="2"/>
        <v>4</v>
      </c>
    </row>
    <row r="11" spans="1:47">
      <c r="A11" s="17" t="s">
        <v>586</v>
      </c>
      <c r="B11" s="17">
        <v>358.07983079999997</v>
      </c>
      <c r="C11" s="19" t="s">
        <v>901</v>
      </c>
      <c r="D11" s="17">
        <v>178.9299192</v>
      </c>
      <c r="E11" s="20" t="s">
        <v>1157</v>
      </c>
      <c r="F11" s="21">
        <v>317.01943</v>
      </c>
      <c r="G11" s="20" t="s">
        <v>1352</v>
      </c>
      <c r="H11" s="21">
        <v>559.84929000000011</v>
      </c>
      <c r="J11" s="12" t="s">
        <v>656</v>
      </c>
      <c r="K11" s="12">
        <v>471.32057279999998</v>
      </c>
      <c r="L11" s="14" t="s">
        <v>902</v>
      </c>
      <c r="M11" s="12">
        <v>367.78532360000003</v>
      </c>
      <c r="N11" s="15" t="s">
        <v>1148</v>
      </c>
      <c r="O11" s="16">
        <v>608.47240999999997</v>
      </c>
      <c r="P11" s="15" t="s">
        <v>1353</v>
      </c>
      <c r="Q11" s="16">
        <v>570.03583000000003</v>
      </c>
      <c r="S11" s="17" t="s">
        <v>749</v>
      </c>
      <c r="T11" s="17">
        <v>351.91819879999997</v>
      </c>
      <c r="U11" s="19" t="s">
        <v>1033</v>
      </c>
      <c r="V11" s="17">
        <v>179.65215839999999</v>
      </c>
      <c r="W11" s="20" t="s">
        <v>1158</v>
      </c>
      <c r="X11" s="21">
        <v>287.73381000000001</v>
      </c>
      <c r="Y11" s="20" t="s">
        <v>1354</v>
      </c>
      <c r="Z11" s="21">
        <v>326.82013000000001</v>
      </c>
      <c r="AB11" s="12" t="s">
        <v>750</v>
      </c>
      <c r="AC11" s="12">
        <v>374.62076880000001</v>
      </c>
      <c r="AD11" s="14" t="s">
        <v>1034</v>
      </c>
      <c r="AE11" s="12">
        <v>243.85627160000001</v>
      </c>
      <c r="AF11" s="15" t="s">
        <v>1159</v>
      </c>
      <c r="AG11" s="16">
        <v>316.76645000000002</v>
      </c>
      <c r="AH11" s="15" t="s">
        <v>1355</v>
      </c>
      <c r="AI11" s="16">
        <v>420.89684</v>
      </c>
      <c r="AJ11" s="3"/>
      <c r="AK11" s="6" t="s">
        <v>569</v>
      </c>
      <c r="AL11" s="6">
        <f>AL9/SQRT(AL10)</f>
        <v>14.748838214436615</v>
      </c>
      <c r="AM11" s="23">
        <f t="shared" ref="AM11:AO11" si="3">AM9/SQRT(AM10)</f>
        <v>16.366203130677885</v>
      </c>
      <c r="AN11" s="23">
        <f t="shared" si="3"/>
        <v>5.605097950551051</v>
      </c>
      <c r="AO11" s="23">
        <f t="shared" si="3"/>
        <v>4.9001772483016977</v>
      </c>
    </row>
    <row r="12" spans="1:47">
      <c r="A12" s="17" t="s">
        <v>587</v>
      </c>
      <c r="B12" s="17">
        <v>350.15825960000001</v>
      </c>
      <c r="C12" s="19" t="s">
        <v>903</v>
      </c>
      <c r="D12" s="17">
        <v>171.4898408</v>
      </c>
      <c r="E12" s="20" t="s">
        <v>1160</v>
      </c>
      <c r="F12" s="21">
        <v>298.23430000000002</v>
      </c>
      <c r="G12" s="20" t="s">
        <v>1356</v>
      </c>
      <c r="H12" s="21">
        <v>541.4436300000001</v>
      </c>
      <c r="J12" s="12" t="s">
        <v>657</v>
      </c>
      <c r="K12" s="12">
        <v>459.87912319999998</v>
      </c>
      <c r="L12" s="14" t="s">
        <v>904</v>
      </c>
      <c r="M12" s="12">
        <v>295.44103039999999</v>
      </c>
      <c r="N12" s="15" t="s">
        <v>1161</v>
      </c>
      <c r="O12" s="16">
        <v>603.45558000000005</v>
      </c>
      <c r="P12" s="15" t="s">
        <v>1357</v>
      </c>
      <c r="Q12" s="16">
        <v>537.72719000000006</v>
      </c>
      <c r="S12" s="17" t="s">
        <v>751</v>
      </c>
      <c r="T12" s="17">
        <v>346.79334440000002</v>
      </c>
      <c r="U12" s="19" t="s">
        <v>1035</v>
      </c>
      <c r="V12" s="17">
        <v>179.0622836</v>
      </c>
      <c r="W12" s="20" t="s">
        <v>1156</v>
      </c>
      <c r="X12" s="21">
        <v>259.13069000000002</v>
      </c>
      <c r="Y12" s="20" t="s">
        <v>1358</v>
      </c>
      <c r="Z12" s="21">
        <v>326.20861000000002</v>
      </c>
      <c r="AB12" s="12" t="s">
        <v>752</v>
      </c>
      <c r="AC12" s="12">
        <v>370.20155040000003</v>
      </c>
      <c r="AD12" s="14" t="s">
        <v>1036</v>
      </c>
      <c r="AE12" s="12">
        <v>207.23053479999999</v>
      </c>
      <c r="AF12" s="15" t="s">
        <v>1162</v>
      </c>
      <c r="AG12" s="16">
        <v>312.64961000000005</v>
      </c>
      <c r="AH12" s="15" t="s">
        <v>1347</v>
      </c>
      <c r="AI12" s="16">
        <v>314.38680000000005</v>
      </c>
      <c r="AJ12" s="3"/>
    </row>
    <row r="13" spans="1:47">
      <c r="A13" s="17" t="s">
        <v>588</v>
      </c>
      <c r="B13" s="17">
        <v>330.24179879999997</v>
      </c>
      <c r="C13" s="19" t="s">
        <v>905</v>
      </c>
      <c r="D13" s="17">
        <v>148.12867719999997</v>
      </c>
      <c r="E13" s="20" t="s">
        <v>1163</v>
      </c>
      <c r="F13" s="21">
        <v>294.46508000000006</v>
      </c>
      <c r="G13" s="20" t="s">
        <v>1359</v>
      </c>
      <c r="H13" s="21">
        <v>511.92232000000001</v>
      </c>
      <c r="J13" s="12" t="s">
        <v>658</v>
      </c>
      <c r="K13" s="12">
        <v>456.84857800000003</v>
      </c>
      <c r="L13" s="14" t="s">
        <v>896</v>
      </c>
      <c r="M13" s="12">
        <v>291.58585959999999</v>
      </c>
      <c r="N13" s="15" t="s">
        <v>1164</v>
      </c>
      <c r="O13" s="16">
        <v>578.12846000000002</v>
      </c>
      <c r="P13" s="15" t="s">
        <v>1360</v>
      </c>
      <c r="Q13" s="16">
        <v>513.63130000000001</v>
      </c>
      <c r="S13" s="17" t="s">
        <v>753</v>
      </c>
      <c r="T13" s="17">
        <v>337.90878759999998</v>
      </c>
      <c r="U13" s="19" t="s">
        <v>1037</v>
      </c>
      <c r="V13" s="17">
        <v>156.72728999999998</v>
      </c>
      <c r="W13" s="20" t="s">
        <v>1165</v>
      </c>
      <c r="X13" s="21">
        <v>252.63965999999999</v>
      </c>
      <c r="Y13" s="20" t="s">
        <v>1361</v>
      </c>
      <c r="Z13" s="21">
        <v>313.18104999999997</v>
      </c>
      <c r="AB13" s="12" t="s">
        <v>754</v>
      </c>
      <c r="AC13" s="12">
        <v>368.79442919999997</v>
      </c>
      <c r="AD13" s="14" t="s">
        <v>1038</v>
      </c>
      <c r="AE13" s="12">
        <v>203.43808719999998</v>
      </c>
      <c r="AF13" s="15" t="s">
        <v>1166</v>
      </c>
      <c r="AG13" s="16">
        <v>308.42357000000004</v>
      </c>
      <c r="AH13" s="15" t="s">
        <v>1362</v>
      </c>
      <c r="AI13" s="16">
        <v>314.18114000000003</v>
      </c>
      <c r="AJ13" s="3"/>
    </row>
    <row r="14" spans="1:47">
      <c r="A14" s="17" t="s">
        <v>589</v>
      </c>
      <c r="B14" s="17">
        <v>327.18680999999998</v>
      </c>
      <c r="C14" s="19" t="s">
        <v>906</v>
      </c>
      <c r="D14" s="17">
        <v>134.71098560000001</v>
      </c>
      <c r="E14" s="20" t="s">
        <v>1167</v>
      </c>
      <c r="F14" s="21">
        <v>293.37853999999999</v>
      </c>
      <c r="G14" s="20" t="s">
        <v>1363</v>
      </c>
      <c r="H14" s="21">
        <v>505.52957000000004</v>
      </c>
      <c r="J14" s="12" t="s">
        <v>659</v>
      </c>
      <c r="K14" s="12">
        <v>443.73343360000001</v>
      </c>
      <c r="L14" s="14" t="s">
        <v>907</v>
      </c>
      <c r="M14" s="12">
        <v>268.89850920000003</v>
      </c>
      <c r="N14" s="15" t="s">
        <v>1168</v>
      </c>
      <c r="O14" s="16">
        <v>574.35924</v>
      </c>
      <c r="P14" s="15" t="s">
        <v>1364</v>
      </c>
      <c r="Q14" s="16">
        <v>494.56771000000003</v>
      </c>
      <c r="S14" s="17" t="s">
        <v>755</v>
      </c>
      <c r="T14" s="17">
        <v>317.22535119999998</v>
      </c>
      <c r="U14" s="19" t="s">
        <v>1039</v>
      </c>
      <c r="V14" s="17">
        <v>151.64947800000002</v>
      </c>
      <c r="W14" s="20" t="s">
        <v>1169</v>
      </c>
      <c r="X14" s="21">
        <v>245.85196999999999</v>
      </c>
      <c r="Y14" s="20" t="s">
        <v>1350</v>
      </c>
      <c r="Z14" s="21">
        <v>259.01694000000003</v>
      </c>
      <c r="AB14" s="12" t="s">
        <v>742</v>
      </c>
      <c r="AC14" s="12">
        <v>346.21822800000001</v>
      </c>
      <c r="AD14" s="14" t="s">
        <v>1040</v>
      </c>
      <c r="AE14" s="12">
        <v>176.58610080000003</v>
      </c>
      <c r="AF14" s="15" t="s">
        <v>1170</v>
      </c>
      <c r="AG14" s="16">
        <v>305.08295999999996</v>
      </c>
      <c r="AH14" s="15" t="s">
        <v>1365</v>
      </c>
      <c r="AI14" s="16">
        <v>294.42867999999999</v>
      </c>
      <c r="AJ14" s="3"/>
      <c r="AK14" s="3"/>
      <c r="AL14" s="6" t="s">
        <v>571</v>
      </c>
      <c r="AM14" s="3"/>
      <c r="AN14" s="3"/>
      <c r="AO14" s="3"/>
      <c r="AQ14" s="3"/>
      <c r="AR14" s="6" t="s">
        <v>573</v>
      </c>
      <c r="AS14" s="3"/>
      <c r="AT14" s="3"/>
      <c r="AU14" s="3"/>
    </row>
    <row r="15" spans="1:47">
      <c r="A15" s="17" t="s">
        <v>590</v>
      </c>
      <c r="B15" s="17">
        <v>314.82711119999999</v>
      </c>
      <c r="C15" s="19" t="s">
        <v>908</v>
      </c>
      <c r="D15" s="17">
        <v>133.92141119999997</v>
      </c>
      <c r="E15" s="20" t="s">
        <v>1171</v>
      </c>
      <c r="F15" s="21">
        <v>291.07351</v>
      </c>
      <c r="G15" s="20" t="s">
        <v>1366</v>
      </c>
      <c r="H15" s="21">
        <v>430.65386000000001</v>
      </c>
      <c r="J15" s="12" t="s">
        <v>660</v>
      </c>
      <c r="K15" s="12">
        <v>429.54738280000004</v>
      </c>
      <c r="L15" s="14" t="s">
        <v>909</v>
      </c>
      <c r="M15" s="12">
        <v>254.02803759999998</v>
      </c>
      <c r="N15" s="15" t="s">
        <v>1172</v>
      </c>
      <c r="O15" s="16">
        <v>545.08818000000008</v>
      </c>
      <c r="P15" s="15" t="s">
        <v>1367</v>
      </c>
      <c r="Q15" s="16">
        <v>493.23638000000005</v>
      </c>
      <c r="S15" s="17" t="s">
        <v>756</v>
      </c>
      <c r="T15" s="17">
        <v>268.95984879999997</v>
      </c>
      <c r="U15" s="19" t="s">
        <v>1041</v>
      </c>
      <c r="V15" s="17">
        <v>104.759274</v>
      </c>
      <c r="W15" s="20" t="s">
        <v>1173</v>
      </c>
      <c r="X15" s="21">
        <v>241.56404999999998</v>
      </c>
      <c r="Y15" s="20" t="s">
        <v>1368</v>
      </c>
      <c r="Z15" s="21">
        <v>248.37630999999999</v>
      </c>
      <c r="AB15" s="12" t="s">
        <v>757</v>
      </c>
      <c r="AC15" s="12">
        <v>338.0379236</v>
      </c>
      <c r="AD15" s="14" t="s">
        <v>1042</v>
      </c>
      <c r="AE15" s="12">
        <v>170.75468799999999</v>
      </c>
      <c r="AF15" s="15" t="s">
        <v>1174</v>
      </c>
      <c r="AG15" s="16">
        <v>300.41284000000002</v>
      </c>
      <c r="AH15" s="15" t="s">
        <v>1369</v>
      </c>
      <c r="AI15" s="16">
        <v>291.57400999999999</v>
      </c>
      <c r="AJ15" s="3"/>
      <c r="AK15" s="10" t="s">
        <v>570</v>
      </c>
      <c r="AL15" s="23" t="s">
        <v>575</v>
      </c>
      <c r="AM15" s="23" t="s">
        <v>576</v>
      </c>
      <c r="AN15" s="10" t="s">
        <v>577</v>
      </c>
      <c r="AO15" s="10" t="s">
        <v>578</v>
      </c>
      <c r="AQ15" s="10" t="s">
        <v>570</v>
      </c>
      <c r="AR15" s="23" t="s">
        <v>575</v>
      </c>
      <c r="AS15" s="23" t="s">
        <v>576</v>
      </c>
      <c r="AT15" s="10" t="s">
        <v>577</v>
      </c>
      <c r="AU15" s="10" t="s">
        <v>578</v>
      </c>
    </row>
    <row r="16" spans="1:47">
      <c r="A16" s="17" t="s">
        <v>591</v>
      </c>
      <c r="B16" s="17">
        <v>312.2766752</v>
      </c>
      <c r="C16" s="19" t="s">
        <v>903</v>
      </c>
      <c r="D16" s="17">
        <v>123.343328</v>
      </c>
      <c r="E16" s="20" t="s">
        <v>1175</v>
      </c>
      <c r="F16" s="21">
        <v>286.26325000000003</v>
      </c>
      <c r="G16" s="20" t="s">
        <v>1370</v>
      </c>
      <c r="H16" s="21">
        <v>405.21208000000001</v>
      </c>
      <c r="J16" s="12" t="s">
        <v>661</v>
      </c>
      <c r="K16" s="12">
        <v>428.26155719999997</v>
      </c>
      <c r="L16" s="14" t="s">
        <v>907</v>
      </c>
      <c r="M16" s="12">
        <v>242.96477199999998</v>
      </c>
      <c r="N16" s="15" t="s">
        <v>1176</v>
      </c>
      <c r="O16" s="16">
        <v>501.59836999999999</v>
      </c>
      <c r="P16" s="15" t="s">
        <v>1371</v>
      </c>
      <c r="Q16" s="16">
        <v>485.36670000000004</v>
      </c>
      <c r="S16" s="17" t="s">
        <v>758</v>
      </c>
      <c r="T16" s="17">
        <v>264.92803839999999</v>
      </c>
      <c r="U16" s="19" t="s">
        <v>1043</v>
      </c>
      <c r="V16" s="17">
        <v>99.5002104</v>
      </c>
      <c r="W16" s="20" t="s">
        <v>1177</v>
      </c>
      <c r="X16" s="21">
        <v>225.06848000000002</v>
      </c>
      <c r="Y16" s="20" t="s">
        <v>1372</v>
      </c>
      <c r="Z16" s="21">
        <v>247.64558</v>
      </c>
      <c r="AB16" s="12" t="s">
        <v>759</v>
      </c>
      <c r="AC16" s="12">
        <v>330.06100839999999</v>
      </c>
      <c r="AD16" s="14" t="s">
        <v>1044</v>
      </c>
      <c r="AE16" s="12">
        <v>167.9293768</v>
      </c>
      <c r="AF16" s="15" t="s">
        <v>1178</v>
      </c>
      <c r="AG16" s="16">
        <v>277.19783000000001</v>
      </c>
      <c r="AH16" s="15" t="s">
        <v>1373</v>
      </c>
      <c r="AI16" s="16">
        <v>287.52996999999999</v>
      </c>
      <c r="AJ16" s="3"/>
      <c r="AK16" s="6">
        <v>1</v>
      </c>
      <c r="AL16" s="6">
        <f>COUNTIF(B:B, "&lt;50")</f>
        <v>73</v>
      </c>
      <c r="AM16" s="6">
        <f>COUNTIF(K:K, "&lt;50")</f>
        <v>47</v>
      </c>
      <c r="AN16" s="6">
        <f>COUNTIF(T:T, "&lt;50")</f>
        <v>71</v>
      </c>
      <c r="AO16" s="6">
        <f>COUNTIF(AC:AC, "&lt;50")</f>
        <v>69</v>
      </c>
      <c r="AQ16" s="23">
        <v>1</v>
      </c>
      <c r="AR16" s="6">
        <f>AL16/$AR$4*100</f>
        <v>64.035087719298247</v>
      </c>
      <c r="AS16" s="6">
        <f>AM16/$AS$4*100</f>
        <v>45.631067961165051</v>
      </c>
      <c r="AT16" s="6">
        <f>AN16/$AT$4*100</f>
        <v>67.61904761904762</v>
      </c>
      <c r="AU16" s="6">
        <f>AO16/$AU$4*100</f>
        <v>69.696969696969703</v>
      </c>
    </row>
    <row r="17" spans="1:54">
      <c r="A17" s="17" t="s">
        <v>580</v>
      </c>
      <c r="B17" s="17">
        <v>304.42105559999999</v>
      </c>
      <c r="C17" s="19" t="s">
        <v>910</v>
      </c>
      <c r="D17" s="17">
        <v>115.0606372</v>
      </c>
      <c r="E17" s="20" t="s">
        <v>1179</v>
      </c>
      <c r="F17" s="21">
        <v>280.31549000000001</v>
      </c>
      <c r="G17" s="20" t="s">
        <v>1374</v>
      </c>
      <c r="H17" s="21">
        <v>387.27416000000005</v>
      </c>
      <c r="J17" s="12" t="s">
        <v>662</v>
      </c>
      <c r="K17" s="12">
        <v>427.62648479999996</v>
      </c>
      <c r="L17" s="14" t="s">
        <v>911</v>
      </c>
      <c r="M17" s="12">
        <v>237.19608240000002</v>
      </c>
      <c r="N17" s="15" t="s">
        <v>1180</v>
      </c>
      <c r="O17" s="16">
        <v>499.01760999999999</v>
      </c>
      <c r="P17" s="15" t="s">
        <v>1375</v>
      </c>
      <c r="Q17" s="16">
        <v>472.95702999999997</v>
      </c>
      <c r="S17" s="17" t="s">
        <v>760</v>
      </c>
      <c r="T17" s="17">
        <v>255.23130840000002</v>
      </c>
      <c r="U17" s="19" t="s">
        <v>1045</v>
      </c>
      <c r="V17" s="17">
        <v>94.769682000000003</v>
      </c>
      <c r="W17" s="20" t="s">
        <v>1181</v>
      </c>
      <c r="X17" s="21">
        <v>216.99132</v>
      </c>
      <c r="Y17" s="20" t="s">
        <v>1376</v>
      </c>
      <c r="Z17" s="21">
        <v>240.54212000000001</v>
      </c>
      <c r="AB17" s="12" t="s">
        <v>761</v>
      </c>
      <c r="AC17" s="12">
        <v>323.72365919999999</v>
      </c>
      <c r="AD17" s="14" t="s">
        <v>1046</v>
      </c>
      <c r="AE17" s="12">
        <v>160.97263599999997</v>
      </c>
      <c r="AF17" s="15" t="s">
        <v>1182</v>
      </c>
      <c r="AG17" s="16">
        <v>267.50451000000004</v>
      </c>
      <c r="AH17" s="15" t="s">
        <v>1377</v>
      </c>
      <c r="AI17" s="16">
        <v>212.00816</v>
      </c>
      <c r="AJ17" s="3"/>
      <c r="AK17" s="6">
        <v>2</v>
      </c>
      <c r="AL17" s="6">
        <f>COUNTIF(D:D, "&lt;50")</f>
        <v>53</v>
      </c>
      <c r="AM17" s="6">
        <f>COUNTIF(M:M, "&lt;50")</f>
        <v>46</v>
      </c>
      <c r="AN17" s="6">
        <f>COUNTIF(V:V, "&lt;50")</f>
        <v>43</v>
      </c>
      <c r="AO17" s="6">
        <f>COUNTIF(AE:AE, "&lt;50")</f>
        <v>48</v>
      </c>
      <c r="AQ17" s="23">
        <v>2</v>
      </c>
      <c r="AR17" s="6">
        <f>AL17/$AR$5*100</f>
        <v>70.666666666666671</v>
      </c>
      <c r="AS17" s="6">
        <f>AM17/$AS$5*100</f>
        <v>58.22784810126582</v>
      </c>
      <c r="AT17" s="6">
        <f>AN17/$AT$5*100</f>
        <v>72.881355932203391</v>
      </c>
      <c r="AU17" s="6">
        <f>AO17/$AU$5*100</f>
        <v>70.588235294117652</v>
      </c>
    </row>
    <row r="18" spans="1:54">
      <c r="A18" s="17" t="s">
        <v>592</v>
      </c>
      <c r="B18" s="17">
        <v>298.26172959999997</v>
      </c>
      <c r="C18" s="19" t="s">
        <v>912</v>
      </c>
      <c r="D18" s="17">
        <v>101.8592484</v>
      </c>
      <c r="E18" s="20" t="s">
        <v>1183</v>
      </c>
      <c r="F18" s="21">
        <v>272.79343000000006</v>
      </c>
      <c r="G18" s="20" t="s">
        <v>1344</v>
      </c>
      <c r="H18" s="21">
        <v>356.32870000000003</v>
      </c>
      <c r="J18" s="12" t="s">
        <v>663</v>
      </c>
      <c r="K18" s="12">
        <v>420.24774600000001</v>
      </c>
      <c r="L18" s="14" t="s">
        <v>913</v>
      </c>
      <c r="M18" s="12">
        <v>235.80141359999999</v>
      </c>
      <c r="N18" s="15" t="s">
        <v>1184</v>
      </c>
      <c r="O18" s="16">
        <v>492.97976</v>
      </c>
      <c r="P18" s="15" t="s">
        <v>1353</v>
      </c>
      <c r="Q18" s="16">
        <v>466.42868999999996</v>
      </c>
      <c r="S18" s="17" t="s">
        <v>762</v>
      </c>
      <c r="T18" s="17">
        <v>233.39763919999999</v>
      </c>
      <c r="U18" s="19" t="s">
        <v>1047</v>
      </c>
      <c r="V18" s="17">
        <v>70.750385999999992</v>
      </c>
      <c r="W18" s="20" t="s">
        <v>1185</v>
      </c>
      <c r="X18" s="21">
        <v>206.56636</v>
      </c>
      <c r="Y18" s="20" t="s">
        <v>1329</v>
      </c>
      <c r="Z18" s="21">
        <v>231.09450000000001</v>
      </c>
      <c r="AB18" s="12" t="s">
        <v>763</v>
      </c>
      <c r="AC18" s="12">
        <v>291.22796840000001</v>
      </c>
      <c r="AD18" s="14" t="s">
        <v>1048</v>
      </c>
      <c r="AE18" s="12">
        <v>145.2724656</v>
      </c>
      <c r="AF18" s="15" t="s">
        <v>1186</v>
      </c>
      <c r="AG18" s="16">
        <v>261.85250000000002</v>
      </c>
      <c r="AH18" s="15" t="s">
        <v>1378</v>
      </c>
      <c r="AI18" s="16">
        <v>211.84618</v>
      </c>
      <c r="AJ18" s="3"/>
      <c r="AK18" s="6">
        <v>3</v>
      </c>
      <c r="AL18" s="6">
        <f>COUNTIF(F:F, "&lt;50")</f>
        <v>57</v>
      </c>
      <c r="AM18" s="6">
        <f>COUNTIF(O:O, "&lt;50")</f>
        <v>65</v>
      </c>
      <c r="AN18" s="6">
        <f>COUNTIF(X:X, "&lt;50")</f>
        <v>64</v>
      </c>
      <c r="AO18" s="6">
        <f>COUNTIF(AG:AG, "&lt;50")</f>
        <v>71</v>
      </c>
      <c r="AQ18" s="23">
        <v>3</v>
      </c>
      <c r="AR18" s="6">
        <f>AL18/$AR$6*100</f>
        <v>52.777777777777779</v>
      </c>
      <c r="AS18" s="6">
        <f>AM18/$AS$6*100</f>
        <v>55.084745762711862</v>
      </c>
      <c r="AT18" s="6">
        <f>AN18/$AT$6*100</f>
        <v>61.53846153846154</v>
      </c>
      <c r="AU18" s="6">
        <f>AO18/$AU$6*100</f>
        <v>65.740740740740748</v>
      </c>
    </row>
    <row r="19" spans="1:54">
      <c r="A19" s="17" t="s">
        <v>593</v>
      </c>
      <c r="B19" s="17">
        <v>268.13614559999996</v>
      </c>
      <c r="C19" s="19" t="s">
        <v>914</v>
      </c>
      <c r="D19" s="17">
        <v>87.624771599999988</v>
      </c>
      <c r="E19" s="20" t="s">
        <v>1187</v>
      </c>
      <c r="F19" s="21">
        <v>259.88598999999999</v>
      </c>
      <c r="G19" s="20" t="s">
        <v>1341</v>
      </c>
      <c r="H19" s="21">
        <v>352.61772000000002</v>
      </c>
      <c r="J19" s="12" t="s">
        <v>664</v>
      </c>
      <c r="K19" s="12">
        <v>399.44624239999996</v>
      </c>
      <c r="L19" s="14" t="s">
        <v>915</v>
      </c>
      <c r="M19" s="12">
        <v>229.9603156</v>
      </c>
      <c r="N19" s="15" t="s">
        <v>1188</v>
      </c>
      <c r="O19" s="16">
        <v>459.52452</v>
      </c>
      <c r="P19" s="15" t="s">
        <v>1345</v>
      </c>
      <c r="Q19" s="16">
        <v>457.11757</v>
      </c>
      <c r="S19" s="17" t="s">
        <v>764</v>
      </c>
      <c r="T19" s="17">
        <v>220.65468319999997</v>
      </c>
      <c r="U19" s="19" t="s">
        <v>1049</v>
      </c>
      <c r="V19" s="17">
        <v>55.81673</v>
      </c>
      <c r="W19" s="20" t="s">
        <v>1189</v>
      </c>
      <c r="X19" s="21">
        <v>188.58294000000001</v>
      </c>
      <c r="Y19" s="20" t="s">
        <v>1379</v>
      </c>
      <c r="Z19" s="21">
        <v>231.09268</v>
      </c>
      <c r="AB19" s="12" t="s">
        <v>765</v>
      </c>
      <c r="AC19" s="12">
        <v>283.78235560000002</v>
      </c>
      <c r="AD19" s="14" t="s">
        <v>1050</v>
      </c>
      <c r="AE19" s="12">
        <v>104.348806</v>
      </c>
      <c r="AF19" s="15" t="s">
        <v>1190</v>
      </c>
      <c r="AG19" s="16">
        <v>257.87944000000005</v>
      </c>
      <c r="AH19" s="15" t="s">
        <v>1380</v>
      </c>
      <c r="AI19" s="16">
        <v>199.46199000000001</v>
      </c>
      <c r="AJ19" s="3"/>
      <c r="AK19" s="6">
        <v>4</v>
      </c>
      <c r="AL19" s="23">
        <f>COUNTIF(H:H, "&lt;50")</f>
        <v>72</v>
      </c>
      <c r="AM19" s="23">
        <f>COUNTIF(Q:Q, "&lt;50")</f>
        <v>54</v>
      </c>
      <c r="AN19" s="23">
        <f>COUNTIF(Z:Z, "&lt;50")</f>
        <v>76</v>
      </c>
      <c r="AO19" s="23">
        <f>COUNTIF(AI:AI, "&lt;50")</f>
        <v>75</v>
      </c>
      <c r="AQ19" s="23">
        <v>4</v>
      </c>
      <c r="AR19" s="23">
        <f>AL19/$AR$7*100</f>
        <v>68.571428571428569</v>
      </c>
      <c r="AS19" s="23">
        <f>AM19/$AS$7*100</f>
        <v>47.368421052631575</v>
      </c>
      <c r="AT19" s="23">
        <f>AN19/$AT$7*100</f>
        <v>73.076923076923066</v>
      </c>
      <c r="AU19" s="23">
        <f>AO19/$AU$7*100</f>
        <v>73.529411764705884</v>
      </c>
    </row>
    <row r="20" spans="1:54">
      <c r="A20" s="17" t="s">
        <v>594</v>
      </c>
      <c r="B20" s="17">
        <v>252.70531599999995</v>
      </c>
      <c r="C20" s="19" t="s">
        <v>916</v>
      </c>
      <c r="D20" s="17">
        <v>80.786097999999996</v>
      </c>
      <c r="E20" s="20" t="s">
        <v>1191</v>
      </c>
      <c r="F20" s="21">
        <v>229.49745000000001</v>
      </c>
      <c r="G20" s="20" t="s">
        <v>1381</v>
      </c>
      <c r="H20" s="21">
        <v>341.06891000000002</v>
      </c>
      <c r="J20" s="12" t="s">
        <v>665</v>
      </c>
      <c r="K20" s="12">
        <v>382.10419999999999</v>
      </c>
      <c r="L20" s="14" t="s">
        <v>917</v>
      </c>
      <c r="M20" s="12">
        <v>225.41518959999999</v>
      </c>
      <c r="N20" s="15" t="s">
        <v>1192</v>
      </c>
      <c r="O20" s="16">
        <v>451.91692000000006</v>
      </c>
      <c r="P20" s="15" t="s">
        <v>1382</v>
      </c>
      <c r="Q20" s="16">
        <v>455.79352</v>
      </c>
      <c r="S20" s="17" t="s">
        <v>766</v>
      </c>
      <c r="T20" s="17">
        <v>199.9657124</v>
      </c>
      <c r="U20" s="19" t="s">
        <v>1051</v>
      </c>
      <c r="V20" s="17">
        <v>37.816094000000007</v>
      </c>
      <c r="W20" s="20" t="s">
        <v>1193</v>
      </c>
      <c r="X20" s="21">
        <v>182.06734000000003</v>
      </c>
      <c r="Y20" s="20" t="s">
        <v>1383</v>
      </c>
      <c r="Z20" s="21">
        <v>226.90304</v>
      </c>
      <c r="AB20" s="12" t="s">
        <v>767</v>
      </c>
      <c r="AC20" s="12">
        <v>242.64516039999995</v>
      </c>
      <c r="AD20" s="14" t="s">
        <v>1052</v>
      </c>
      <c r="AE20" s="12">
        <v>103.8202708</v>
      </c>
      <c r="AF20" s="15" t="s">
        <v>1135</v>
      </c>
      <c r="AG20" s="16">
        <v>230.66771</v>
      </c>
      <c r="AH20" s="15" t="s">
        <v>1377</v>
      </c>
      <c r="AI20" s="16">
        <v>178.16617000000002</v>
      </c>
      <c r="AJ20" s="3"/>
      <c r="AK20" s="10" t="s">
        <v>1456</v>
      </c>
      <c r="AQ20" s="10" t="s">
        <v>1456</v>
      </c>
    </row>
    <row r="21" spans="1:54">
      <c r="A21" s="17" t="s">
        <v>595</v>
      </c>
      <c r="B21" s="17">
        <v>236.40420200000003</v>
      </c>
      <c r="C21" s="19" t="s">
        <v>918</v>
      </c>
      <c r="D21" s="17">
        <v>79.935645199999996</v>
      </c>
      <c r="E21" s="20" t="s">
        <v>1194</v>
      </c>
      <c r="F21" s="21">
        <v>220.59855999999999</v>
      </c>
      <c r="G21" s="20" t="s">
        <v>1359</v>
      </c>
      <c r="H21" s="21">
        <v>282.71879999999999</v>
      </c>
      <c r="J21" s="12" t="s">
        <v>666</v>
      </c>
      <c r="K21" s="12">
        <v>369.09144199999997</v>
      </c>
      <c r="L21" s="14" t="s">
        <v>919</v>
      </c>
      <c r="M21" s="12">
        <v>206.66971559999999</v>
      </c>
      <c r="N21" s="15" t="s">
        <v>1195</v>
      </c>
      <c r="O21" s="16">
        <v>380.33722999999998</v>
      </c>
      <c r="P21" s="15" t="s">
        <v>1384</v>
      </c>
      <c r="Q21" s="16">
        <v>444.48313000000002</v>
      </c>
      <c r="S21" s="17" t="s">
        <v>768</v>
      </c>
      <c r="T21" s="17">
        <v>192.81941839999999</v>
      </c>
      <c r="U21" s="19" t="s">
        <v>1053</v>
      </c>
      <c r="V21" s="17">
        <v>33.053281600000005</v>
      </c>
      <c r="W21" s="20" t="s">
        <v>1196</v>
      </c>
      <c r="X21" s="21">
        <v>179.92793000000003</v>
      </c>
      <c r="Y21" s="20" t="s">
        <v>1385</v>
      </c>
      <c r="Z21" s="21">
        <v>214.4597</v>
      </c>
      <c r="AB21" s="12" t="s">
        <v>750</v>
      </c>
      <c r="AC21" s="12">
        <v>237.69187239999997</v>
      </c>
      <c r="AD21" s="14" t="s">
        <v>1054</v>
      </c>
      <c r="AE21" s="12">
        <v>94.242069200000003</v>
      </c>
      <c r="AF21" s="15" t="s">
        <v>1197</v>
      </c>
      <c r="AG21" s="16">
        <v>229.19715000000002</v>
      </c>
      <c r="AH21" s="15" t="s">
        <v>1386</v>
      </c>
      <c r="AI21" s="16">
        <v>163.6362</v>
      </c>
      <c r="AJ21" s="3"/>
      <c r="AK21" s="6">
        <v>1</v>
      </c>
      <c r="AL21" s="6">
        <f>COUNTIFS(B:B, "&gt;=50",B:B, "&lt; 150")</f>
        <v>15</v>
      </c>
      <c r="AM21" s="6">
        <f>COUNTIFS(K:K, "&gt;=50",K:K, "&lt; 150")</f>
        <v>18</v>
      </c>
      <c r="AN21" s="6">
        <f>COUNTIFS(T:T, "&gt;=50",T:T, "&lt; 150")</f>
        <v>12</v>
      </c>
      <c r="AO21" s="6">
        <f>COUNTIFS(AC:AC, "&gt;=50",AC:AC, "&lt; 150")</f>
        <v>8</v>
      </c>
      <c r="AQ21" s="23">
        <v>1</v>
      </c>
      <c r="AR21" s="6">
        <f>AL21/$AR$4*100</f>
        <v>13.157894736842104</v>
      </c>
      <c r="AS21" s="6">
        <f>AM21/$AS$4*100</f>
        <v>17.475728155339805</v>
      </c>
      <c r="AT21" s="6">
        <f>AN21/$AT$4*100</f>
        <v>11.428571428571429</v>
      </c>
      <c r="AU21" s="6">
        <f>AO21/$AU$4*100</f>
        <v>8.0808080808080813</v>
      </c>
      <c r="AX21" s="23"/>
      <c r="AY21" s="23"/>
      <c r="AZ21" s="23"/>
      <c r="BA21" s="23"/>
      <c r="BB21" s="23"/>
    </row>
    <row r="22" spans="1:54">
      <c r="A22" s="17" t="s">
        <v>596</v>
      </c>
      <c r="B22" s="17">
        <v>225.71220239999997</v>
      </c>
      <c r="C22" s="19" t="s">
        <v>920</v>
      </c>
      <c r="D22" s="17">
        <v>76.095694000000009</v>
      </c>
      <c r="E22" s="20" t="s">
        <v>1198</v>
      </c>
      <c r="F22" s="21">
        <v>217.15239</v>
      </c>
      <c r="G22" s="20" t="s">
        <v>1387</v>
      </c>
      <c r="H22" s="21">
        <v>282.55500000000001</v>
      </c>
      <c r="J22" s="12" t="s">
        <v>667</v>
      </c>
      <c r="K22" s="12">
        <v>351.83748880000002</v>
      </c>
      <c r="L22" s="14" t="s">
        <v>892</v>
      </c>
      <c r="M22" s="12">
        <v>196.8364704</v>
      </c>
      <c r="N22" s="15" t="s">
        <v>1195</v>
      </c>
      <c r="O22" s="16">
        <v>362.11994000000004</v>
      </c>
      <c r="P22" s="15" t="s">
        <v>1353</v>
      </c>
      <c r="Q22" s="16">
        <v>441.68397000000004</v>
      </c>
      <c r="S22" s="17" t="s">
        <v>769</v>
      </c>
      <c r="T22" s="17">
        <v>180.71845279999999</v>
      </c>
      <c r="U22" s="19" t="s">
        <v>1055</v>
      </c>
      <c r="V22" s="17">
        <v>31.703810400000002</v>
      </c>
      <c r="W22" s="20" t="s">
        <v>1134</v>
      </c>
      <c r="X22" s="21">
        <v>163.17665</v>
      </c>
      <c r="Y22" s="20" t="s">
        <v>1388</v>
      </c>
      <c r="Z22" s="21">
        <v>213.25122000000002</v>
      </c>
      <c r="AB22" s="12" t="s">
        <v>770</v>
      </c>
      <c r="AC22" s="12">
        <v>220.24513759999999</v>
      </c>
      <c r="AD22" s="14" t="s">
        <v>1056</v>
      </c>
      <c r="AE22" s="12">
        <v>84.87048519999999</v>
      </c>
      <c r="AF22" s="15" t="s">
        <v>1199</v>
      </c>
      <c r="AG22" s="16">
        <v>225.1249</v>
      </c>
      <c r="AH22" s="15" t="s">
        <v>1389</v>
      </c>
      <c r="AI22" s="16">
        <v>158.26447000000002</v>
      </c>
      <c r="AJ22" s="3"/>
      <c r="AK22" s="6">
        <v>2</v>
      </c>
      <c r="AL22" s="6">
        <f>COUNTIFS(D:D, "&gt;=50",D:D, "&lt; 150")</f>
        <v>13</v>
      </c>
      <c r="AM22" s="6">
        <f>COUNTIFS(M:M, "&gt;=50",M:M, "&lt; 150")</f>
        <v>13</v>
      </c>
      <c r="AN22" s="6">
        <f>COUNTIFS(V:V, "&gt;=50",V:V, "&lt; 150")</f>
        <v>5</v>
      </c>
      <c r="AO22" s="6">
        <f>COUNTIFS(AE:AE, "&gt;=50",AE:AE, "&lt; 150")</f>
        <v>6</v>
      </c>
      <c r="AQ22" s="23">
        <v>2</v>
      </c>
      <c r="AR22" s="6">
        <f>AL22/$AR$5*100</f>
        <v>17.333333333333336</v>
      </c>
      <c r="AS22" s="6">
        <f>AM22/$AS$5*100</f>
        <v>16.455696202531644</v>
      </c>
      <c r="AT22" s="6">
        <f>AN22/$AT$5*100</f>
        <v>8.4745762711864394</v>
      </c>
      <c r="AU22" s="6">
        <f>AO22/$AU$5*100</f>
        <v>8.8235294117647065</v>
      </c>
      <c r="AX22" s="23"/>
      <c r="AY22" s="23"/>
      <c r="AZ22" s="23"/>
      <c r="BA22" s="23"/>
      <c r="BB22" s="23"/>
    </row>
    <row r="23" spans="1:54">
      <c r="A23" s="17" t="s">
        <v>597</v>
      </c>
      <c r="B23" s="17">
        <v>223.73365440000001</v>
      </c>
      <c r="C23" s="19" t="s">
        <v>921</v>
      </c>
      <c r="D23" s="17">
        <v>72.183795599999996</v>
      </c>
      <c r="E23" s="20" t="s">
        <v>1200</v>
      </c>
      <c r="F23" s="21">
        <v>214.22401000000002</v>
      </c>
      <c r="G23" s="20" t="s">
        <v>1390</v>
      </c>
      <c r="H23" s="21">
        <v>234.96654999999998</v>
      </c>
      <c r="J23" s="12" t="s">
        <v>668</v>
      </c>
      <c r="K23" s="12">
        <v>347.86009999999999</v>
      </c>
      <c r="L23" s="14" t="s">
        <v>922</v>
      </c>
      <c r="M23" s="12">
        <v>184.79592199999999</v>
      </c>
      <c r="N23" s="15" t="s">
        <v>1201</v>
      </c>
      <c r="O23" s="16">
        <v>357.32333</v>
      </c>
      <c r="P23" s="15" t="s">
        <v>1391</v>
      </c>
      <c r="Q23" s="16">
        <v>431.23352999999997</v>
      </c>
      <c r="S23" s="17" t="s">
        <v>769</v>
      </c>
      <c r="T23" s="17">
        <v>170.07764639999999</v>
      </c>
      <c r="U23" s="19" t="s">
        <v>1025</v>
      </c>
      <c r="V23" s="17">
        <v>28.096765199999997</v>
      </c>
      <c r="W23" s="20" t="s">
        <v>1202</v>
      </c>
      <c r="X23" s="21">
        <v>156.08775</v>
      </c>
      <c r="Y23" s="20" t="s">
        <v>1385</v>
      </c>
      <c r="Z23" s="21">
        <v>206.34796</v>
      </c>
      <c r="AB23" s="12" t="s">
        <v>771</v>
      </c>
      <c r="AC23" s="12">
        <v>218.50364640000001</v>
      </c>
      <c r="AD23" s="14" t="s">
        <v>1057</v>
      </c>
      <c r="AE23" s="12">
        <v>58.996242799999997</v>
      </c>
      <c r="AF23" s="15" t="s">
        <v>1190</v>
      </c>
      <c r="AG23" s="16">
        <v>195.93028000000001</v>
      </c>
      <c r="AH23" s="15" t="s">
        <v>1392</v>
      </c>
      <c r="AI23" s="16">
        <v>156.36439000000001</v>
      </c>
      <c r="AJ23" s="3"/>
      <c r="AK23" s="6">
        <v>3</v>
      </c>
      <c r="AL23" s="6">
        <f>COUNTIFS(F:F, "&gt;=50",F:F, "&lt; 150")</f>
        <v>16</v>
      </c>
      <c r="AM23" s="6">
        <f>COUNTIFS(O:O, "&gt;=50",O:O, "&lt; 150")</f>
        <v>14</v>
      </c>
      <c r="AN23" s="6">
        <f>COUNTIFS(X:X, "&gt;=50",X:X, "&lt; 150")</f>
        <v>19</v>
      </c>
      <c r="AO23" s="6">
        <f>COUNTIFS(AG:AG, "&gt;=50",AG:AG, "&lt; 150")</f>
        <v>11</v>
      </c>
      <c r="AQ23" s="23">
        <v>3</v>
      </c>
      <c r="AR23" s="6">
        <f>AL23/$AR$6*100</f>
        <v>14.814814814814813</v>
      </c>
      <c r="AS23" s="6">
        <f>AM23/$AS$6*100</f>
        <v>11.864406779661017</v>
      </c>
      <c r="AT23" s="6">
        <f>AN23/$AT$6*100</f>
        <v>18.269230769230766</v>
      </c>
      <c r="AU23" s="6">
        <f>AO23/$AU$6*100</f>
        <v>10.185185185185185</v>
      </c>
      <c r="AX23" s="23"/>
      <c r="AY23" s="23"/>
      <c r="AZ23" s="23"/>
      <c r="BA23" s="23"/>
      <c r="BB23" s="23"/>
    </row>
    <row r="24" spans="1:54">
      <c r="A24" s="17" t="s">
        <v>598</v>
      </c>
      <c r="B24" s="17">
        <v>218.76837520000001</v>
      </c>
      <c r="C24" s="19" t="s">
        <v>923</v>
      </c>
      <c r="D24" s="17">
        <v>70.774368399999986</v>
      </c>
      <c r="E24" s="20" t="s">
        <v>1203</v>
      </c>
      <c r="F24" s="21">
        <v>209.33185</v>
      </c>
      <c r="G24" s="20" t="s">
        <v>1393</v>
      </c>
      <c r="H24" s="21">
        <v>234.20488</v>
      </c>
      <c r="J24" s="12" t="s">
        <v>669</v>
      </c>
      <c r="K24" s="12">
        <v>330.15140359999998</v>
      </c>
      <c r="L24" s="14" t="s">
        <v>924</v>
      </c>
      <c r="M24" s="12">
        <v>135.6555232</v>
      </c>
      <c r="N24" s="15" t="s">
        <v>1204</v>
      </c>
      <c r="O24" s="16">
        <v>352.90983</v>
      </c>
      <c r="P24" s="15" t="s">
        <v>1338</v>
      </c>
      <c r="Q24" s="16">
        <v>430.76852000000002</v>
      </c>
      <c r="S24" s="17" t="s">
        <v>772</v>
      </c>
      <c r="T24" s="17">
        <v>166.71227000000002</v>
      </c>
      <c r="U24" s="19" t="s">
        <v>1058</v>
      </c>
      <c r="V24" s="17">
        <v>27.867548800000002</v>
      </c>
      <c r="W24" s="20" t="s">
        <v>1205</v>
      </c>
      <c r="X24" s="21">
        <v>153.67352000000002</v>
      </c>
      <c r="Y24" s="20" t="s">
        <v>1394</v>
      </c>
      <c r="Z24" s="21">
        <v>193.79542000000001</v>
      </c>
      <c r="AB24" s="12" t="s">
        <v>773</v>
      </c>
      <c r="AC24" s="12">
        <v>210.51381759999998</v>
      </c>
      <c r="AD24" s="14" t="s">
        <v>1059</v>
      </c>
      <c r="AE24" s="12">
        <v>46.714486799999996</v>
      </c>
      <c r="AF24" s="15" t="s">
        <v>1206</v>
      </c>
      <c r="AG24" s="16">
        <v>192.94184000000001</v>
      </c>
      <c r="AH24" s="15" t="s">
        <v>1362</v>
      </c>
      <c r="AI24" s="16">
        <v>126.02044000000001</v>
      </c>
      <c r="AJ24" s="3"/>
      <c r="AK24" s="6">
        <v>4</v>
      </c>
      <c r="AL24" s="23">
        <f>COUNTIFS(H:H, "&gt;=50",H:H, "&lt; 150")</f>
        <v>8</v>
      </c>
      <c r="AM24" s="23">
        <f>COUNTIFS(Q:Q, "&gt;=50",Q:Q, "&lt; 150")</f>
        <v>9</v>
      </c>
      <c r="AN24" s="23">
        <f>COUNTIFS(Z:Z, "&gt;=50",Z:Z, "&lt; 150")</f>
        <v>6</v>
      </c>
      <c r="AO24" s="23">
        <f>COUNTIFS(AI:AI, "&gt;=50",AI:AI, "&lt; 150")</f>
        <v>7</v>
      </c>
      <c r="AQ24" s="23">
        <v>4</v>
      </c>
      <c r="AR24" s="23">
        <f>AL24/$AR$7*100</f>
        <v>7.6190476190476195</v>
      </c>
      <c r="AS24" s="23">
        <f>AM24/$AS$7*100</f>
        <v>7.8947368421052628</v>
      </c>
      <c r="AT24" s="23">
        <f>AN24/$AT$7*100</f>
        <v>5.7692307692307692</v>
      </c>
      <c r="AU24" s="23">
        <f>AO24/$AU$7*100</f>
        <v>6.8627450980392162</v>
      </c>
      <c r="AX24" s="23"/>
      <c r="AY24" s="23"/>
      <c r="AZ24" s="23"/>
      <c r="BA24" s="23"/>
      <c r="BB24" s="23"/>
    </row>
    <row r="25" spans="1:54">
      <c r="A25" s="17" t="s">
        <v>599</v>
      </c>
      <c r="B25" s="17">
        <v>213.70716639999998</v>
      </c>
      <c r="C25" s="19" t="s">
        <v>925</v>
      </c>
      <c r="D25" s="17">
        <v>65.916548800000001</v>
      </c>
      <c r="E25" s="20" t="s">
        <v>1207</v>
      </c>
      <c r="F25" s="21">
        <v>200.61405000000002</v>
      </c>
      <c r="G25" s="20" t="s">
        <v>1395</v>
      </c>
      <c r="H25" s="21">
        <v>214.33321000000001</v>
      </c>
      <c r="J25" s="12" t="s">
        <v>670</v>
      </c>
      <c r="K25" s="12">
        <v>299.56646439999997</v>
      </c>
      <c r="L25" s="14" t="s">
        <v>926</v>
      </c>
      <c r="M25" s="12">
        <v>134.15892920000002</v>
      </c>
      <c r="N25" s="15" t="s">
        <v>1208</v>
      </c>
      <c r="O25" s="16">
        <v>352.78880000000004</v>
      </c>
      <c r="P25" s="15" t="s">
        <v>1349</v>
      </c>
      <c r="Q25" s="16">
        <v>413.57134000000002</v>
      </c>
      <c r="S25" s="17" t="s">
        <v>774</v>
      </c>
      <c r="T25" s="17">
        <v>164.33201680000002</v>
      </c>
      <c r="U25" s="19" t="s">
        <v>1060</v>
      </c>
      <c r="V25" s="17">
        <v>27.119943599999999</v>
      </c>
      <c r="W25" s="20" t="s">
        <v>1209</v>
      </c>
      <c r="X25" s="21">
        <v>147.63749000000001</v>
      </c>
      <c r="Y25" s="20" t="s">
        <v>1333</v>
      </c>
      <c r="Z25" s="21">
        <v>190.35835</v>
      </c>
      <c r="AB25" s="12" t="s">
        <v>775</v>
      </c>
      <c r="AC25" s="12">
        <v>202.26894520000002</v>
      </c>
      <c r="AD25" s="14" t="s">
        <v>1061</v>
      </c>
      <c r="AE25" s="12">
        <v>44.746085200000003</v>
      </c>
      <c r="AF25" s="15" t="s">
        <v>1210</v>
      </c>
      <c r="AG25" s="16">
        <v>192.68521999999999</v>
      </c>
      <c r="AH25" s="15" t="s">
        <v>1378</v>
      </c>
      <c r="AI25" s="16">
        <v>108.75228</v>
      </c>
      <c r="AJ25" s="3"/>
      <c r="AK25" s="10" t="s">
        <v>1457</v>
      </c>
      <c r="AQ25" s="10" t="s">
        <v>1457</v>
      </c>
      <c r="AX25" s="23"/>
      <c r="AY25" s="23"/>
      <c r="AZ25" s="23"/>
      <c r="BA25" s="23"/>
      <c r="BB25" s="23"/>
    </row>
    <row r="26" spans="1:54">
      <c r="A26" s="17" t="s">
        <v>600</v>
      </c>
      <c r="B26" s="17">
        <v>197.98993160000001</v>
      </c>
      <c r="C26" s="19" t="s">
        <v>927</v>
      </c>
      <c r="D26" s="17">
        <v>44.686129200000003</v>
      </c>
      <c r="E26" s="20" t="s">
        <v>1211</v>
      </c>
      <c r="F26" s="21">
        <v>199.49020000000002</v>
      </c>
      <c r="G26" s="20" t="s">
        <v>1363</v>
      </c>
      <c r="H26" s="21">
        <v>212.34759</v>
      </c>
      <c r="J26" s="12" t="s">
        <v>671</v>
      </c>
      <c r="K26" s="12">
        <v>297.94165679999998</v>
      </c>
      <c r="L26" s="14" t="s">
        <v>928</v>
      </c>
      <c r="M26" s="12">
        <v>132.09967119999999</v>
      </c>
      <c r="N26" s="15" t="s">
        <v>1212</v>
      </c>
      <c r="O26" s="16">
        <v>348.67651000000001</v>
      </c>
      <c r="P26" s="15" t="s">
        <v>1396</v>
      </c>
      <c r="Q26" s="16">
        <v>398.83479999999997</v>
      </c>
      <c r="S26" s="17" t="s">
        <v>776</v>
      </c>
      <c r="T26" s="17">
        <v>125.6068976</v>
      </c>
      <c r="U26" s="19" t="s">
        <v>1062</v>
      </c>
      <c r="V26" s="17">
        <v>22.165272000000002</v>
      </c>
      <c r="W26" s="20" t="s">
        <v>1134</v>
      </c>
      <c r="X26" s="21">
        <v>132.25848999999999</v>
      </c>
      <c r="Y26" s="20" t="s">
        <v>1397</v>
      </c>
      <c r="Z26" s="21">
        <v>122.92735000000002</v>
      </c>
      <c r="AB26" s="12" t="s">
        <v>777</v>
      </c>
      <c r="AC26" s="12">
        <v>132.74027799999999</v>
      </c>
      <c r="AD26" s="14" t="s">
        <v>1063</v>
      </c>
      <c r="AE26" s="12">
        <v>43.593546400000001</v>
      </c>
      <c r="AF26" s="15" t="s">
        <v>1210</v>
      </c>
      <c r="AG26" s="16">
        <v>188.80043000000001</v>
      </c>
      <c r="AH26" s="15" t="s">
        <v>1369</v>
      </c>
      <c r="AI26" s="16">
        <v>108.61396000000001</v>
      </c>
      <c r="AJ26" s="3"/>
      <c r="AK26" s="6">
        <v>1</v>
      </c>
      <c r="AL26" s="6">
        <f>COUNTIFS(B:B, "&gt;=150",B:B, "&lt; 250")</f>
        <v>9</v>
      </c>
      <c r="AM26" s="6">
        <f>COUNTIFS(K:K, "&gt;=150",K:K, "&lt; 250")</f>
        <v>8</v>
      </c>
      <c r="AN26" s="6">
        <f>COUNTIFS(T:T, "&gt;=150",T:T, "&lt; 250")</f>
        <v>8</v>
      </c>
      <c r="AO26" s="6">
        <f>COUNTIFS(AC:AC, "&gt;=150",AC:AC, "&lt; 250")</f>
        <v>6</v>
      </c>
      <c r="AQ26" s="23">
        <v>1</v>
      </c>
      <c r="AR26" s="6">
        <f>AL26/$AR$4*100</f>
        <v>7.8947368421052628</v>
      </c>
      <c r="AS26" s="6">
        <f>AM26/$AS$4*100</f>
        <v>7.7669902912621351</v>
      </c>
      <c r="AT26" s="6">
        <f>AN26/$AT$4*100</f>
        <v>7.6190476190476195</v>
      </c>
      <c r="AU26" s="6">
        <f>AO26/$AU$4*100</f>
        <v>6.0606060606060606</v>
      </c>
      <c r="AX26" s="23"/>
      <c r="AY26" s="23"/>
      <c r="AZ26" s="23"/>
      <c r="BA26" s="23"/>
      <c r="BB26" s="23"/>
    </row>
    <row r="27" spans="1:54">
      <c r="A27" s="17" t="s">
        <v>601</v>
      </c>
      <c r="B27" s="17">
        <v>176.39193560000001</v>
      </c>
      <c r="C27" s="19" t="s">
        <v>903</v>
      </c>
      <c r="D27" s="17">
        <v>43.2061384</v>
      </c>
      <c r="E27" s="20" t="s">
        <v>1213</v>
      </c>
      <c r="F27" s="21">
        <v>191.72335000000001</v>
      </c>
      <c r="G27" s="20" t="s">
        <v>1327</v>
      </c>
      <c r="H27" s="21">
        <v>163.78362000000001</v>
      </c>
      <c r="J27" s="12" t="s">
        <v>672</v>
      </c>
      <c r="K27" s="12">
        <v>295.19382719999999</v>
      </c>
      <c r="L27" s="14" t="s">
        <v>929</v>
      </c>
      <c r="M27" s="12">
        <v>127.8151232</v>
      </c>
      <c r="N27" s="15" t="s">
        <v>1214</v>
      </c>
      <c r="O27" s="16">
        <v>339.20704999999998</v>
      </c>
      <c r="P27" s="15" t="s">
        <v>1398</v>
      </c>
      <c r="Q27" s="16">
        <v>397.18406000000004</v>
      </c>
      <c r="S27" s="17" t="s">
        <v>778</v>
      </c>
      <c r="T27" s="17">
        <v>122.0339812</v>
      </c>
      <c r="U27" s="19" t="s">
        <v>1064</v>
      </c>
      <c r="V27" s="17">
        <v>19.597310399999998</v>
      </c>
      <c r="W27" s="20" t="s">
        <v>1215</v>
      </c>
      <c r="X27" s="21">
        <v>128.38097999999999</v>
      </c>
      <c r="Y27" s="20" t="s">
        <v>1399</v>
      </c>
      <c r="Z27" s="21">
        <v>110.56318</v>
      </c>
      <c r="AB27" s="12" t="s">
        <v>779</v>
      </c>
      <c r="AC27" s="12">
        <v>115.91708559999999</v>
      </c>
      <c r="AD27" s="14" t="s">
        <v>1065</v>
      </c>
      <c r="AE27" s="12">
        <v>41.751513599999996</v>
      </c>
      <c r="AF27" s="15" t="s">
        <v>1206</v>
      </c>
      <c r="AG27" s="16">
        <v>182.09373000000002</v>
      </c>
      <c r="AH27" s="15" t="s">
        <v>1351</v>
      </c>
      <c r="AI27" s="16">
        <v>100.68058000000001</v>
      </c>
      <c r="AJ27" s="3"/>
      <c r="AK27" s="6">
        <v>2</v>
      </c>
      <c r="AL27" s="6">
        <f>COUNTIFS(D:D, "&gt;=150",D:D, "&lt; 250")</f>
        <v>3</v>
      </c>
      <c r="AM27" s="6">
        <f>COUNTIFS(M:M, "&gt;=150",M:M, "&lt; 250")</f>
        <v>8</v>
      </c>
      <c r="AN27" s="6">
        <f>COUNTIFS(V:V, "&gt;=150",V:V, "&lt; 250")</f>
        <v>7</v>
      </c>
      <c r="AO27" s="6">
        <f>COUNTIFS(AE:AE, "&gt;=150",AE:AE, "&lt; 250")</f>
        <v>7</v>
      </c>
      <c r="AQ27" s="23">
        <v>2</v>
      </c>
      <c r="AR27" s="6">
        <f>AL27/$AR$5*100</f>
        <v>4</v>
      </c>
      <c r="AS27" s="6">
        <f>AM27/$AS$5*100</f>
        <v>10.126582278481013</v>
      </c>
      <c r="AT27" s="6">
        <f>AN27/$AT$5*100</f>
        <v>11.864406779661017</v>
      </c>
      <c r="AU27" s="6">
        <f>AO27/$AU$5*100</f>
        <v>10.294117647058822</v>
      </c>
      <c r="AX27" s="23"/>
      <c r="AY27" s="23"/>
      <c r="AZ27" s="23"/>
      <c r="BA27" s="23"/>
      <c r="BB27" s="23"/>
    </row>
    <row r="28" spans="1:54">
      <c r="A28" s="17" t="s">
        <v>602</v>
      </c>
      <c r="B28" s="17">
        <v>155.13983959999999</v>
      </c>
      <c r="C28" s="19" t="s">
        <v>930</v>
      </c>
      <c r="D28" s="17">
        <v>38.982930000000003</v>
      </c>
      <c r="E28" s="20" t="s">
        <v>1163</v>
      </c>
      <c r="F28" s="21">
        <v>191.23104000000001</v>
      </c>
      <c r="G28" s="20" t="s">
        <v>1400</v>
      </c>
      <c r="H28" s="21">
        <v>159.56122000000002</v>
      </c>
      <c r="J28" s="12" t="s">
        <v>662</v>
      </c>
      <c r="K28" s="12">
        <v>294.62655119999999</v>
      </c>
      <c r="L28" s="14" t="s">
        <v>931</v>
      </c>
      <c r="M28" s="12">
        <v>92.724721199999991</v>
      </c>
      <c r="N28" s="15" t="s">
        <v>1192</v>
      </c>
      <c r="O28" s="16">
        <v>337.01576999999997</v>
      </c>
      <c r="P28" s="15" t="s">
        <v>1401</v>
      </c>
      <c r="Q28" s="16">
        <v>383.65964000000002</v>
      </c>
      <c r="S28" s="17" t="s">
        <v>780</v>
      </c>
      <c r="T28" s="17">
        <v>121.84027719999999</v>
      </c>
      <c r="U28" s="19" t="s">
        <v>1066</v>
      </c>
      <c r="V28" s="17">
        <v>19.163782399999999</v>
      </c>
      <c r="W28" s="20" t="s">
        <v>1134</v>
      </c>
      <c r="X28" s="21">
        <v>123.32410999999999</v>
      </c>
      <c r="Y28" s="20" t="s">
        <v>1388</v>
      </c>
      <c r="Z28" s="21">
        <v>105.35434000000001</v>
      </c>
      <c r="AB28" s="12" t="s">
        <v>781</v>
      </c>
      <c r="AC28" s="12">
        <v>109.79419440000001</v>
      </c>
      <c r="AD28" s="14" t="s">
        <v>1067</v>
      </c>
      <c r="AE28" s="12">
        <v>33.589657200000005</v>
      </c>
      <c r="AF28" s="15" t="s">
        <v>1139</v>
      </c>
      <c r="AG28" s="16">
        <v>174.92111</v>
      </c>
      <c r="AH28" s="15" t="s">
        <v>1347</v>
      </c>
      <c r="AI28" s="16">
        <v>65.557310000000001</v>
      </c>
      <c r="AJ28" s="3"/>
      <c r="AK28" s="6">
        <v>3</v>
      </c>
      <c r="AL28" s="6">
        <f>COUNTIFS(F:F, "&gt;=150",F:F, "&lt; 250")</f>
        <v>19</v>
      </c>
      <c r="AM28" s="6">
        <f>COUNTIFS(O:O, "&gt;=150",O:O, "&lt; 250")</f>
        <v>7</v>
      </c>
      <c r="AN28" s="6">
        <f>COUNTIFS(X:X, "&gt;=150",X:X, "&lt; 250")</f>
        <v>11</v>
      </c>
      <c r="AO28" s="6">
        <f>COUNTIFS(AG:AG, "&gt;=150",AG:AG, "&lt; 250")</f>
        <v>10</v>
      </c>
      <c r="AQ28" s="23">
        <v>3</v>
      </c>
      <c r="AR28" s="6">
        <f>AL28/$AR$6*100</f>
        <v>17.592592592592592</v>
      </c>
      <c r="AS28" s="6">
        <f>AM28/$AS$6*100</f>
        <v>5.9322033898305087</v>
      </c>
      <c r="AT28" s="6">
        <f>AN28/$AT$6*100</f>
        <v>10.576923076923077</v>
      </c>
      <c r="AU28" s="6">
        <f>AO28/$AU$6*100</f>
        <v>9.2592592592592595</v>
      </c>
      <c r="AX28" s="23"/>
      <c r="AY28" s="23"/>
      <c r="AZ28" s="23"/>
      <c r="BA28" s="23"/>
      <c r="BB28" s="23"/>
    </row>
    <row r="29" spans="1:54">
      <c r="A29" s="17" t="s">
        <v>579</v>
      </c>
      <c r="B29" s="17">
        <v>150.58410599999999</v>
      </c>
      <c r="C29" s="19" t="s">
        <v>932</v>
      </c>
      <c r="D29" s="17">
        <v>30.270862000000001</v>
      </c>
      <c r="E29" s="20" t="s">
        <v>1216</v>
      </c>
      <c r="F29" s="21">
        <v>188.92146</v>
      </c>
      <c r="G29" s="20" t="s">
        <v>1402</v>
      </c>
      <c r="H29" s="21">
        <v>145.14045000000002</v>
      </c>
      <c r="J29" s="12" t="s">
        <v>673</v>
      </c>
      <c r="K29" s="12">
        <v>276.18777519999998</v>
      </c>
      <c r="L29" s="14" t="s">
        <v>933</v>
      </c>
      <c r="M29" s="12">
        <v>90.702820399999993</v>
      </c>
      <c r="N29" s="15" t="s">
        <v>1217</v>
      </c>
      <c r="O29" s="16">
        <v>328.72385000000003</v>
      </c>
      <c r="P29" s="15" t="s">
        <v>1353</v>
      </c>
      <c r="Q29" s="16">
        <v>361.99709000000001</v>
      </c>
      <c r="S29" s="17" t="s">
        <v>782</v>
      </c>
      <c r="T29" s="17">
        <v>117.17108839999999</v>
      </c>
      <c r="U29" s="19" t="s">
        <v>1068</v>
      </c>
      <c r="V29" s="17">
        <v>15.533677199999998</v>
      </c>
      <c r="W29" s="20" t="s">
        <v>1193</v>
      </c>
      <c r="X29" s="21">
        <v>109.76510999999999</v>
      </c>
      <c r="Y29" s="20" t="s">
        <v>1403</v>
      </c>
      <c r="Z29" s="21">
        <v>91.556010000000001</v>
      </c>
      <c r="AB29" s="12" t="s">
        <v>773</v>
      </c>
      <c r="AC29" s="12">
        <v>100.811402</v>
      </c>
      <c r="AD29" s="14" t="s">
        <v>1026</v>
      </c>
      <c r="AE29" s="12">
        <v>30.837676800000001</v>
      </c>
      <c r="AF29" s="15" t="s">
        <v>1218</v>
      </c>
      <c r="AG29" s="16">
        <v>158.23535000000001</v>
      </c>
      <c r="AH29" s="15" t="s">
        <v>1404</v>
      </c>
      <c r="AI29" s="16">
        <v>54.887560000000008</v>
      </c>
      <c r="AJ29" s="3"/>
      <c r="AK29" s="6">
        <v>4</v>
      </c>
      <c r="AL29" s="23">
        <f>COUNTIFS(H:H, "&gt;=150",H:H, "&lt; 250")</f>
        <v>6</v>
      </c>
      <c r="AM29" s="23">
        <f>COUNTIFS(Q:Q, "&gt;=150",Q:Q, "&lt; 250")</f>
        <v>13</v>
      </c>
      <c r="AN29" s="23">
        <f>COUNTIFS(Z:Z, "&gt;=150",Z:Z, "&lt; 250")</f>
        <v>11</v>
      </c>
      <c r="AO29" s="23">
        <f>COUNTIFS(AI:AI, "&gt;=150",AI:AI, "&lt; 250")</f>
        <v>7</v>
      </c>
      <c r="AQ29" s="23">
        <v>4</v>
      </c>
      <c r="AR29" s="23">
        <f>AL29/$AR$7*100</f>
        <v>5.7142857142857144</v>
      </c>
      <c r="AS29" s="23">
        <f>AM29/$AS$7*100</f>
        <v>11.403508771929824</v>
      </c>
      <c r="AT29" s="23">
        <f>AN29/$AT$7*100</f>
        <v>10.576923076923077</v>
      </c>
      <c r="AU29" s="23">
        <f>AO29/$AU$7*100</f>
        <v>6.8627450980392162</v>
      </c>
      <c r="AX29" s="23"/>
      <c r="AY29" s="23"/>
      <c r="AZ29" s="23"/>
      <c r="BA29" s="23"/>
      <c r="BB29" s="23"/>
    </row>
    <row r="30" spans="1:54">
      <c r="A30" s="17" t="s">
        <v>603</v>
      </c>
      <c r="B30" s="17">
        <v>145.8485044</v>
      </c>
      <c r="C30" s="19" t="s">
        <v>934</v>
      </c>
      <c r="D30" s="17">
        <v>29.882992799999997</v>
      </c>
      <c r="E30" s="20" t="s">
        <v>1154</v>
      </c>
      <c r="F30" s="21">
        <v>188.34634</v>
      </c>
      <c r="G30" s="20" t="s">
        <v>1335</v>
      </c>
      <c r="H30" s="21">
        <v>110.50494</v>
      </c>
      <c r="J30" s="12" t="s">
        <v>674</v>
      </c>
      <c r="K30" s="12">
        <v>275.15053639999996</v>
      </c>
      <c r="L30" s="14" t="s">
        <v>935</v>
      </c>
      <c r="M30" s="12">
        <v>88.088277599999984</v>
      </c>
      <c r="N30" s="15" t="s">
        <v>1152</v>
      </c>
      <c r="O30" s="16">
        <v>314.86273</v>
      </c>
      <c r="P30" s="15" t="s">
        <v>1384</v>
      </c>
      <c r="Q30" s="16">
        <v>358.83666000000005</v>
      </c>
      <c r="S30" s="17" t="s">
        <v>783</v>
      </c>
      <c r="T30" s="17">
        <v>91.518221999999994</v>
      </c>
      <c r="U30" s="19" t="s">
        <v>1069</v>
      </c>
      <c r="V30" s="17">
        <v>14.9115184</v>
      </c>
      <c r="W30" s="20" t="s">
        <v>1219</v>
      </c>
      <c r="X30" s="21">
        <v>103.95203000000001</v>
      </c>
      <c r="Y30" s="20" t="s">
        <v>1405</v>
      </c>
      <c r="Z30" s="21">
        <v>73.85924</v>
      </c>
      <c r="AB30" s="12" t="s">
        <v>784</v>
      </c>
      <c r="AC30" s="12">
        <v>85.614861999999988</v>
      </c>
      <c r="AD30" s="14" t="s">
        <v>1070</v>
      </c>
      <c r="AE30" s="12">
        <v>21.7658728</v>
      </c>
      <c r="AF30" s="15" t="s">
        <v>1220</v>
      </c>
      <c r="AG30" s="16">
        <v>123.62258999999999</v>
      </c>
      <c r="AH30" s="15" t="s">
        <v>1369</v>
      </c>
      <c r="AI30" s="16">
        <v>53.277769999999997</v>
      </c>
      <c r="AJ30" s="3"/>
      <c r="AK30" s="10" t="s">
        <v>1458</v>
      </c>
      <c r="AQ30" s="10" t="s">
        <v>1458</v>
      </c>
      <c r="AX30" s="23"/>
      <c r="AY30" s="23"/>
      <c r="AZ30" s="23"/>
      <c r="BA30" s="23"/>
      <c r="BB30" s="23"/>
    </row>
    <row r="31" spans="1:54">
      <c r="A31" s="17" t="s">
        <v>604</v>
      </c>
      <c r="B31" s="17">
        <v>145.628512</v>
      </c>
      <c r="C31" s="19" t="s">
        <v>936</v>
      </c>
      <c r="D31" s="17">
        <v>27.612505200000001</v>
      </c>
      <c r="E31" s="20" t="s">
        <v>1221</v>
      </c>
      <c r="F31" s="21">
        <v>186.46992</v>
      </c>
      <c r="G31" s="20" t="s">
        <v>1344</v>
      </c>
      <c r="H31" s="21">
        <v>100.94357000000001</v>
      </c>
      <c r="J31" s="12" t="s">
        <v>675</v>
      </c>
      <c r="K31" s="12">
        <v>267.09152760000001</v>
      </c>
      <c r="L31" s="14" t="s">
        <v>937</v>
      </c>
      <c r="M31" s="12">
        <v>87.032590800000008</v>
      </c>
      <c r="N31" s="15" t="s">
        <v>1222</v>
      </c>
      <c r="O31" s="16">
        <v>303.78712000000002</v>
      </c>
      <c r="P31" s="15" t="s">
        <v>1406</v>
      </c>
      <c r="Q31" s="16">
        <v>354.53691000000003</v>
      </c>
      <c r="S31" s="17" t="s">
        <v>785</v>
      </c>
      <c r="T31" s="17">
        <v>90.6400972</v>
      </c>
      <c r="U31" s="19" t="s">
        <v>1071</v>
      </c>
      <c r="V31" s="17">
        <v>14.3211824</v>
      </c>
      <c r="W31" s="20" t="s">
        <v>1223</v>
      </c>
      <c r="X31" s="21">
        <v>95.294290000000004</v>
      </c>
      <c r="Y31" s="20" t="s">
        <v>1354</v>
      </c>
      <c r="Z31" s="21">
        <v>63.996659999999999</v>
      </c>
      <c r="AB31" s="12" t="s">
        <v>786</v>
      </c>
      <c r="AC31" s="12">
        <v>83.077800799999991</v>
      </c>
      <c r="AD31" s="14" t="s">
        <v>1072</v>
      </c>
      <c r="AE31" s="12">
        <v>21.489152799999999</v>
      </c>
      <c r="AF31" s="15" t="s">
        <v>1224</v>
      </c>
      <c r="AG31" s="16">
        <v>102.85639</v>
      </c>
      <c r="AH31" s="15" t="s">
        <v>1337</v>
      </c>
      <c r="AI31" s="16">
        <v>47.470150000000004</v>
      </c>
      <c r="AJ31" s="3"/>
      <c r="AK31" s="6">
        <v>1</v>
      </c>
      <c r="AL31" s="6">
        <f>COUNTIFS(B:B, "&gt;=250")</f>
        <v>17</v>
      </c>
      <c r="AM31" s="6">
        <f>COUNTIFS(K:K, "&gt;=250")</f>
        <v>30</v>
      </c>
      <c r="AN31" s="6">
        <f>COUNTIFS(T:T, "&gt;=250")</f>
        <v>14</v>
      </c>
      <c r="AO31" s="6">
        <f>COUNTIFS(AC:AC, "&gt;=250")</f>
        <v>16</v>
      </c>
      <c r="AQ31" s="23">
        <v>1</v>
      </c>
      <c r="AR31" s="6">
        <f>AL31/$AR$4*100</f>
        <v>14.912280701754385</v>
      </c>
      <c r="AS31" s="6">
        <f>AM31/$AS$4*100</f>
        <v>29.126213592233007</v>
      </c>
      <c r="AT31" s="6">
        <f>AN31/$AT$4*100</f>
        <v>13.333333333333334</v>
      </c>
      <c r="AU31" s="6">
        <f>AO31/$AU$4*100</f>
        <v>16.161616161616163</v>
      </c>
      <c r="AY31" s="23"/>
      <c r="AZ31" s="23"/>
      <c r="BA31" s="23"/>
      <c r="BB31" s="23"/>
    </row>
    <row r="32" spans="1:54">
      <c r="A32" s="17" t="s">
        <v>581</v>
      </c>
      <c r="B32" s="17">
        <v>144.095022</v>
      </c>
      <c r="C32" s="19" t="s">
        <v>938</v>
      </c>
      <c r="D32" s="17">
        <v>20.308019599999998</v>
      </c>
      <c r="E32" s="20" t="s">
        <v>1225</v>
      </c>
      <c r="F32" s="21">
        <v>186.24879000000001</v>
      </c>
      <c r="G32" s="20" t="s">
        <v>1407</v>
      </c>
      <c r="H32" s="21">
        <v>98.412860000000009</v>
      </c>
      <c r="J32" s="12" t="s">
        <v>676</v>
      </c>
      <c r="K32" s="12">
        <v>261.03919999999999</v>
      </c>
      <c r="L32" s="14" t="s">
        <v>904</v>
      </c>
      <c r="M32" s="12">
        <v>87.009991999999997</v>
      </c>
      <c r="N32" s="15" t="s">
        <v>1226</v>
      </c>
      <c r="O32" s="16">
        <v>280.26453000000004</v>
      </c>
      <c r="P32" s="15" t="s">
        <v>1398</v>
      </c>
      <c r="Q32" s="16">
        <v>351.93067000000002</v>
      </c>
      <c r="S32" s="17" t="s">
        <v>787</v>
      </c>
      <c r="T32" s="17">
        <v>83.394645199999999</v>
      </c>
      <c r="U32" s="19" t="s">
        <v>1073</v>
      </c>
      <c r="V32" s="17">
        <v>13.9988036</v>
      </c>
      <c r="W32" s="20" t="s">
        <v>1227</v>
      </c>
      <c r="X32" s="21">
        <v>93.493399999999994</v>
      </c>
      <c r="Y32" s="20" t="s">
        <v>1385</v>
      </c>
      <c r="Z32" s="21">
        <v>48.017970000000005</v>
      </c>
      <c r="AB32" s="12" t="s">
        <v>788</v>
      </c>
      <c r="AC32" s="12">
        <v>78.967125199999998</v>
      </c>
      <c r="AD32" s="14" t="s">
        <v>1074</v>
      </c>
      <c r="AE32" s="12">
        <v>20.630859600000001</v>
      </c>
      <c r="AF32" s="15" t="s">
        <v>1182</v>
      </c>
      <c r="AG32" s="16">
        <v>99.225490000000008</v>
      </c>
      <c r="AH32" s="15" t="s">
        <v>1340</v>
      </c>
      <c r="AI32" s="16">
        <v>45.750250000000001</v>
      </c>
      <c r="AJ32" s="3"/>
      <c r="AK32" s="6">
        <v>2</v>
      </c>
      <c r="AL32" s="6">
        <f>COUNTIFS(D:D, "&gt;=250")</f>
        <v>6</v>
      </c>
      <c r="AM32" s="6">
        <f>COUNTIFS(M:M, "&gt;=250")</f>
        <v>12</v>
      </c>
      <c r="AN32" s="6">
        <f>COUNTIFS(V:V, "&gt;=250")</f>
        <v>4</v>
      </c>
      <c r="AO32" s="6">
        <f>COUNTIFS(AE:AE, "&gt;=250")</f>
        <v>7</v>
      </c>
      <c r="AQ32" s="23">
        <v>2</v>
      </c>
      <c r="AR32" s="6">
        <f>AL32/$AR$5*100</f>
        <v>8</v>
      </c>
      <c r="AS32" s="6">
        <f>AM32/$AS$5*100</f>
        <v>15.18987341772152</v>
      </c>
      <c r="AT32" s="6">
        <f>AN32/$AT$5*100</f>
        <v>6.7796610169491522</v>
      </c>
      <c r="AU32" s="6">
        <f>AO32/$AU$5*100</f>
        <v>10.294117647058822</v>
      </c>
      <c r="AY32" s="23"/>
      <c r="AZ32" s="23"/>
      <c r="BA32" s="23"/>
      <c r="BB32" s="23"/>
    </row>
    <row r="33" spans="1:54">
      <c r="A33" s="17" t="s">
        <v>605</v>
      </c>
      <c r="B33" s="17">
        <v>138.58598800000001</v>
      </c>
      <c r="C33" s="19" t="s">
        <v>939</v>
      </c>
      <c r="D33" s="17">
        <v>18.339156800000001</v>
      </c>
      <c r="E33" s="20" t="s">
        <v>1228</v>
      </c>
      <c r="F33" s="21">
        <v>175.4753</v>
      </c>
      <c r="G33" s="20" t="s">
        <v>1390</v>
      </c>
      <c r="H33" s="21">
        <v>87.527439999999999</v>
      </c>
      <c r="J33" s="12" t="s">
        <v>677</v>
      </c>
      <c r="K33" s="12">
        <v>257.7573008</v>
      </c>
      <c r="L33" s="14" t="s">
        <v>940</v>
      </c>
      <c r="M33" s="12">
        <v>77.358920800000007</v>
      </c>
      <c r="N33" s="15" t="s">
        <v>1229</v>
      </c>
      <c r="O33" s="16">
        <v>266.30694999999997</v>
      </c>
      <c r="P33" s="15" t="s">
        <v>1391</v>
      </c>
      <c r="Q33" s="16">
        <v>340.94605999999999</v>
      </c>
      <c r="S33" s="17" t="s">
        <v>789</v>
      </c>
      <c r="T33" s="17">
        <v>68.541237999999993</v>
      </c>
      <c r="U33" s="19" t="s">
        <v>1075</v>
      </c>
      <c r="V33" s="17">
        <v>13.175561600000002</v>
      </c>
      <c r="W33" s="20" t="s">
        <v>1230</v>
      </c>
      <c r="X33" s="21">
        <v>92.478750000000005</v>
      </c>
      <c r="Y33" s="20" t="s">
        <v>1403</v>
      </c>
      <c r="Z33" s="21">
        <v>47.950629999999997</v>
      </c>
      <c r="AB33" s="12" t="s">
        <v>790</v>
      </c>
      <c r="AC33" s="12">
        <v>56.879334799999995</v>
      </c>
      <c r="AD33" s="14" t="s">
        <v>1072</v>
      </c>
      <c r="AE33" s="12">
        <v>20.170582</v>
      </c>
      <c r="AF33" s="15" t="s">
        <v>1231</v>
      </c>
      <c r="AG33" s="16">
        <v>91.602420000000009</v>
      </c>
      <c r="AH33" s="15" t="s">
        <v>1408</v>
      </c>
      <c r="AI33" s="16">
        <v>33.56353</v>
      </c>
      <c r="AJ33" s="3"/>
      <c r="AK33" s="6">
        <v>3</v>
      </c>
      <c r="AL33" s="6">
        <f>COUNTIFS(F:F, "&gt;=250")</f>
        <v>16</v>
      </c>
      <c r="AM33" s="6">
        <f>COUNTIFS(O:O, "&gt;=250")</f>
        <v>32</v>
      </c>
      <c r="AN33" s="6">
        <f>COUNTIFS(X:X, "&gt;=250")</f>
        <v>10</v>
      </c>
      <c r="AO33" s="6">
        <f>COUNTIFS(AG:AG, "&gt;=250")</f>
        <v>16</v>
      </c>
      <c r="AQ33" s="23">
        <v>3</v>
      </c>
      <c r="AR33" s="6">
        <f>AL33/$AR$6*100</f>
        <v>14.814814814814813</v>
      </c>
      <c r="AS33" s="6">
        <f>AM33/$AS$6*100</f>
        <v>27.118644067796609</v>
      </c>
      <c r="AT33" s="6">
        <f>AN33/$AT$6*100</f>
        <v>9.6153846153846168</v>
      </c>
      <c r="AU33" s="6">
        <f>AO33/$AU$6*100</f>
        <v>14.814814814814813</v>
      </c>
    </row>
    <row r="34" spans="1:54">
      <c r="A34" s="17" t="s">
        <v>606</v>
      </c>
      <c r="B34" s="17">
        <v>137.721238</v>
      </c>
      <c r="C34" s="19" t="s">
        <v>941</v>
      </c>
      <c r="D34" s="17">
        <v>16.350923600000002</v>
      </c>
      <c r="E34" s="20" t="s">
        <v>1232</v>
      </c>
      <c r="F34" s="21">
        <v>172.25935999999999</v>
      </c>
      <c r="G34" s="20" t="s">
        <v>1409</v>
      </c>
      <c r="H34" s="21">
        <v>81.958239999999989</v>
      </c>
      <c r="J34" s="12" t="s">
        <v>678</v>
      </c>
      <c r="K34" s="12">
        <v>248.32529959999999</v>
      </c>
      <c r="L34" s="14" t="s">
        <v>942</v>
      </c>
      <c r="M34" s="12">
        <v>62.834349200000005</v>
      </c>
      <c r="N34" s="15" t="s">
        <v>1192</v>
      </c>
      <c r="O34" s="16">
        <v>258.07873000000001</v>
      </c>
      <c r="P34" s="15" t="s">
        <v>1401</v>
      </c>
      <c r="Q34" s="16">
        <v>307.20053000000001</v>
      </c>
      <c r="S34" s="17" t="s">
        <v>791</v>
      </c>
      <c r="T34" s="17">
        <v>59.038211999999994</v>
      </c>
      <c r="U34" s="19" t="s">
        <v>1076</v>
      </c>
      <c r="V34" s="17">
        <v>12.970788799999998</v>
      </c>
      <c r="W34" s="20" t="s">
        <v>1233</v>
      </c>
      <c r="X34" s="21">
        <v>89.532170000000008</v>
      </c>
      <c r="Y34" s="20" t="s">
        <v>1410</v>
      </c>
      <c r="Z34" s="21">
        <v>45.384430000000002</v>
      </c>
      <c r="AB34" s="12" t="s">
        <v>792</v>
      </c>
      <c r="AC34" s="12">
        <v>44.949935599999996</v>
      </c>
      <c r="AD34" s="14" t="s">
        <v>1077</v>
      </c>
      <c r="AE34" s="12">
        <v>17.899172000000004</v>
      </c>
      <c r="AF34" s="15" t="s">
        <v>1234</v>
      </c>
      <c r="AG34" s="16">
        <v>90.673310000000015</v>
      </c>
      <c r="AH34" s="15" t="s">
        <v>1411</v>
      </c>
      <c r="AI34" s="16">
        <v>33.306910000000002</v>
      </c>
      <c r="AJ34" s="3"/>
      <c r="AK34" s="6">
        <v>4</v>
      </c>
      <c r="AL34" s="23">
        <f>COUNTIFS(H:H, "&gt;=250")</f>
        <v>19</v>
      </c>
      <c r="AM34" s="23">
        <f>COUNTIFS(Q:Q, "&gt;=250")</f>
        <v>38</v>
      </c>
      <c r="AN34" s="23">
        <f>COUNTIFS(Z:Z, "&gt;=250")</f>
        <v>11</v>
      </c>
      <c r="AO34" s="23">
        <f>COUNTIFS(AI:AI, "&gt;=250")</f>
        <v>13</v>
      </c>
      <c r="AQ34" s="23">
        <v>4</v>
      </c>
      <c r="AR34" s="23">
        <f>AL34/$AR$7*100</f>
        <v>18.095238095238095</v>
      </c>
      <c r="AS34" s="23">
        <f>AM34/$AS$7*100</f>
        <v>33.333333333333329</v>
      </c>
      <c r="AT34" s="23">
        <f>AN34/$AT$7*100</f>
        <v>10.576923076923077</v>
      </c>
      <c r="AU34" s="23">
        <f>AO34/$AU$7*100</f>
        <v>12.745098039215685</v>
      </c>
    </row>
    <row r="35" spans="1:54">
      <c r="A35" s="17" t="s">
        <v>607</v>
      </c>
      <c r="B35" s="17">
        <v>130.77879440000001</v>
      </c>
      <c r="C35" s="19" t="s">
        <v>943</v>
      </c>
      <c r="D35" s="17">
        <v>16.019781999999999</v>
      </c>
      <c r="E35" s="20" t="s">
        <v>1235</v>
      </c>
      <c r="F35" s="21">
        <v>166.87125</v>
      </c>
      <c r="G35" s="20" t="s">
        <v>1390</v>
      </c>
      <c r="H35" s="21">
        <v>68.622190000000003</v>
      </c>
      <c r="J35" s="12" t="s">
        <v>679</v>
      </c>
      <c r="K35" s="12">
        <v>230.0940636</v>
      </c>
      <c r="L35" s="14" t="s">
        <v>944</v>
      </c>
      <c r="M35" s="12">
        <v>56.383083599999999</v>
      </c>
      <c r="N35" s="15" t="s">
        <v>1155</v>
      </c>
      <c r="O35" s="16">
        <v>251.15454000000003</v>
      </c>
      <c r="P35" s="15" t="s">
        <v>1412</v>
      </c>
      <c r="Q35" s="16">
        <v>299.20708999999999</v>
      </c>
      <c r="S35" s="17" t="s">
        <v>793</v>
      </c>
      <c r="T35" s="17">
        <v>56.563412799999995</v>
      </c>
      <c r="U35" s="19" t="s">
        <v>1078</v>
      </c>
      <c r="V35" s="17">
        <v>11.818250000000001</v>
      </c>
      <c r="W35" s="20" t="s">
        <v>1236</v>
      </c>
      <c r="X35" s="21">
        <v>85.667400000000001</v>
      </c>
      <c r="Y35" s="20" t="s">
        <v>1333</v>
      </c>
      <c r="Z35" s="21">
        <v>45.230640000000001</v>
      </c>
      <c r="AB35" s="12" t="s">
        <v>794</v>
      </c>
      <c r="AC35" s="12">
        <v>36.105041999999997</v>
      </c>
      <c r="AD35" s="14" t="s">
        <v>1079</v>
      </c>
      <c r="AE35" s="12">
        <v>17.3309736</v>
      </c>
      <c r="AF35" s="15" t="s">
        <v>1237</v>
      </c>
      <c r="AG35" s="16">
        <v>86.866780000000006</v>
      </c>
      <c r="AH35" s="15" t="s">
        <v>1408</v>
      </c>
      <c r="AI35" s="16">
        <v>27.27543</v>
      </c>
      <c r="AJ35" s="3"/>
      <c r="AK35" s="10"/>
      <c r="AQ35" s="10"/>
      <c r="AX35" s="23"/>
      <c r="AY35" s="23"/>
      <c r="AZ35" s="23"/>
      <c r="BA35" s="23"/>
      <c r="BB35" s="23"/>
    </row>
    <row r="36" spans="1:54">
      <c r="A36" s="17" t="s">
        <v>608</v>
      </c>
      <c r="B36" s="17">
        <v>125.4205728</v>
      </c>
      <c r="C36" s="19" t="s">
        <v>945</v>
      </c>
      <c r="D36" s="17">
        <v>15.208992399999998</v>
      </c>
      <c r="E36" s="20" t="s">
        <v>1207</v>
      </c>
      <c r="F36" s="21">
        <v>154.08757</v>
      </c>
      <c r="G36" s="20" t="s">
        <v>1413</v>
      </c>
      <c r="H36" s="21">
        <v>55.517280000000007</v>
      </c>
      <c r="J36" s="12" t="s">
        <v>680</v>
      </c>
      <c r="K36" s="12">
        <v>195.172922</v>
      </c>
      <c r="L36" s="14" t="s">
        <v>946</v>
      </c>
      <c r="M36" s="12">
        <v>54.226512399999997</v>
      </c>
      <c r="N36" s="15" t="s">
        <v>1188</v>
      </c>
      <c r="O36" s="16">
        <v>248.18703000000002</v>
      </c>
      <c r="P36" s="15" t="s">
        <v>1414</v>
      </c>
      <c r="Q36" s="16">
        <v>298.07778000000002</v>
      </c>
      <c r="S36" s="17" t="s">
        <v>795</v>
      </c>
      <c r="T36" s="17">
        <v>54.580714</v>
      </c>
      <c r="U36" s="19" t="s">
        <v>1080</v>
      </c>
      <c r="V36" s="17">
        <v>11.464048399999999</v>
      </c>
      <c r="W36" s="20" t="s">
        <v>1142</v>
      </c>
      <c r="X36" s="21">
        <v>81.160169999999994</v>
      </c>
      <c r="Y36" s="20" t="s">
        <v>1339</v>
      </c>
      <c r="Z36" s="21">
        <v>41.257580000000004</v>
      </c>
      <c r="AB36" s="12" t="s">
        <v>796</v>
      </c>
      <c r="AC36" s="12">
        <v>35.18956</v>
      </c>
      <c r="AD36" s="14" t="s">
        <v>1081</v>
      </c>
      <c r="AE36" s="12">
        <v>16.839795599999999</v>
      </c>
      <c r="AF36" s="15" t="s">
        <v>1238</v>
      </c>
      <c r="AG36" s="16">
        <v>84.423429999999996</v>
      </c>
      <c r="AH36" s="15" t="s">
        <v>1340</v>
      </c>
      <c r="AI36" s="16">
        <v>26.757640000000002</v>
      </c>
      <c r="AJ36" s="3"/>
      <c r="AQ36" s="23"/>
      <c r="AX36" s="23"/>
      <c r="AY36" s="23"/>
      <c r="AZ36" s="23"/>
      <c r="BA36" s="23"/>
      <c r="BB36" s="23"/>
    </row>
    <row r="37" spans="1:54">
      <c r="A37" s="17" t="s">
        <v>609</v>
      </c>
      <c r="B37" s="17">
        <v>124.9118692</v>
      </c>
      <c r="C37" s="19" t="s">
        <v>947</v>
      </c>
      <c r="D37" s="17">
        <v>14.018173999999998</v>
      </c>
      <c r="E37" s="20" t="s">
        <v>1239</v>
      </c>
      <c r="F37" s="21">
        <v>151.80893</v>
      </c>
      <c r="G37" s="20" t="s">
        <v>1400</v>
      </c>
      <c r="H37" s="21">
        <v>48.910679999999999</v>
      </c>
      <c r="J37" s="12" t="s">
        <v>681</v>
      </c>
      <c r="K37" s="12">
        <v>175.32564120000001</v>
      </c>
      <c r="L37" s="14" t="s">
        <v>948</v>
      </c>
      <c r="M37" s="12">
        <v>45.329041999999994</v>
      </c>
      <c r="N37" s="15" t="s">
        <v>1240</v>
      </c>
      <c r="O37" s="16">
        <v>224.96929</v>
      </c>
      <c r="P37" s="15" t="s">
        <v>1328</v>
      </c>
      <c r="Q37" s="16">
        <v>297.06768</v>
      </c>
      <c r="S37" s="17" t="s">
        <v>797</v>
      </c>
      <c r="T37" s="17">
        <v>51.977239999999995</v>
      </c>
      <c r="U37" s="19" t="s">
        <v>1082</v>
      </c>
      <c r="V37" s="17">
        <v>11.188712000000001</v>
      </c>
      <c r="W37" s="20" t="s">
        <v>1196</v>
      </c>
      <c r="X37" s="21">
        <v>73.722740000000002</v>
      </c>
      <c r="Y37" s="20" t="s">
        <v>1415</v>
      </c>
      <c r="Z37" s="21">
        <v>41.15202</v>
      </c>
      <c r="AB37" s="12" t="s">
        <v>798</v>
      </c>
      <c r="AC37" s="12">
        <v>33.565674800000004</v>
      </c>
      <c r="AD37" s="14" t="s">
        <v>1083</v>
      </c>
      <c r="AE37" s="12">
        <v>16.046531599999998</v>
      </c>
      <c r="AF37" s="15" t="s">
        <v>1220</v>
      </c>
      <c r="AG37" s="16">
        <v>78.326430000000002</v>
      </c>
      <c r="AH37" s="15" t="s">
        <v>1380</v>
      </c>
      <c r="AI37" s="16">
        <v>25.186070000000001</v>
      </c>
      <c r="AJ37" s="3"/>
      <c r="AQ37" s="23"/>
      <c r="AX37" s="23"/>
      <c r="AY37" s="23"/>
      <c r="AZ37" s="23"/>
      <c r="BA37" s="23"/>
      <c r="BB37" s="23"/>
    </row>
    <row r="38" spans="1:54">
      <c r="A38" s="17" t="s">
        <v>610</v>
      </c>
      <c r="B38" s="17">
        <v>104.8588932</v>
      </c>
      <c r="C38" s="19" t="s">
        <v>949</v>
      </c>
      <c r="D38" s="17">
        <v>13.651981199999998</v>
      </c>
      <c r="E38" s="20" t="s">
        <v>1241</v>
      </c>
      <c r="F38" s="21">
        <v>150.21006</v>
      </c>
      <c r="G38" s="20" t="s">
        <v>1366</v>
      </c>
      <c r="H38" s="21">
        <v>48.361040000000003</v>
      </c>
      <c r="J38" s="12" t="s">
        <v>682</v>
      </c>
      <c r="K38" s="12">
        <v>172.34859520000001</v>
      </c>
      <c r="L38" s="14" t="s">
        <v>950</v>
      </c>
      <c r="M38" s="12">
        <v>42.002406399999998</v>
      </c>
      <c r="N38" s="15" t="s">
        <v>1242</v>
      </c>
      <c r="O38" s="16">
        <v>216.36888000000002</v>
      </c>
      <c r="P38" s="15" t="s">
        <v>1406</v>
      </c>
      <c r="Q38" s="16">
        <v>285.20582999999999</v>
      </c>
      <c r="S38" s="17" t="s">
        <v>799</v>
      </c>
      <c r="T38" s="17">
        <v>44.880755599999993</v>
      </c>
      <c r="U38" s="19" t="s">
        <v>1027</v>
      </c>
      <c r="V38" s="17">
        <v>11.123221599999999</v>
      </c>
      <c r="W38" s="20" t="s">
        <v>1243</v>
      </c>
      <c r="X38" s="21">
        <v>65.710190000000011</v>
      </c>
      <c r="Y38" s="20" t="s">
        <v>1383</v>
      </c>
      <c r="Z38" s="21">
        <v>34.337029999999999</v>
      </c>
      <c r="AB38" s="12" t="s">
        <v>800</v>
      </c>
      <c r="AC38" s="12">
        <v>28.539056000000002</v>
      </c>
      <c r="AD38" s="14" t="s">
        <v>1084</v>
      </c>
      <c r="AE38" s="12">
        <v>15.7366052</v>
      </c>
      <c r="AF38" s="15" t="s">
        <v>1231</v>
      </c>
      <c r="AG38" s="16">
        <v>66.480959999999996</v>
      </c>
      <c r="AH38" s="15" t="s">
        <v>1416</v>
      </c>
      <c r="AI38" s="16">
        <v>25.12237</v>
      </c>
      <c r="AJ38" s="3"/>
      <c r="AQ38" s="23"/>
      <c r="AX38" s="23"/>
      <c r="AY38" s="23"/>
      <c r="AZ38" s="23"/>
      <c r="BA38" s="23"/>
      <c r="BB38" s="23"/>
    </row>
    <row r="39" spans="1:54">
      <c r="A39" s="17" t="s">
        <v>605</v>
      </c>
      <c r="B39" s="17">
        <v>94.141527599999989</v>
      </c>
      <c r="C39" s="19" t="s">
        <v>887</v>
      </c>
      <c r="D39" s="17">
        <v>13.515466</v>
      </c>
      <c r="E39" s="20" t="s">
        <v>1244</v>
      </c>
      <c r="F39" s="21">
        <v>128.28270000000001</v>
      </c>
      <c r="G39" s="20" t="s">
        <v>1393</v>
      </c>
      <c r="H39" s="21">
        <v>45.814859999999996</v>
      </c>
      <c r="J39" s="12" t="s">
        <v>683</v>
      </c>
      <c r="K39" s="12">
        <v>167.5133744</v>
      </c>
      <c r="L39" s="14" t="s">
        <v>951</v>
      </c>
      <c r="M39" s="12">
        <v>39.684415200000004</v>
      </c>
      <c r="N39" s="15" t="s">
        <v>1245</v>
      </c>
      <c r="O39" s="16">
        <v>212.99733000000001</v>
      </c>
      <c r="P39" s="15" t="s">
        <v>1417</v>
      </c>
      <c r="Q39" s="16">
        <v>272.83529000000004</v>
      </c>
      <c r="S39" s="17" t="s">
        <v>801</v>
      </c>
      <c r="T39" s="17">
        <v>44.227235200000003</v>
      </c>
      <c r="U39" s="19" t="s">
        <v>1085</v>
      </c>
      <c r="V39" s="17">
        <v>11.069722399999998</v>
      </c>
      <c r="W39" s="20" t="s">
        <v>1246</v>
      </c>
      <c r="X39" s="21">
        <v>63.36148</v>
      </c>
      <c r="Y39" s="20" t="s">
        <v>1333</v>
      </c>
      <c r="Z39" s="21">
        <v>32.40692</v>
      </c>
      <c r="AB39" s="12" t="s">
        <v>802</v>
      </c>
      <c r="AC39" s="12">
        <v>27.972241199999999</v>
      </c>
      <c r="AD39" s="14" t="s">
        <v>1065</v>
      </c>
      <c r="AE39" s="12">
        <v>15.467264399999999</v>
      </c>
      <c r="AF39" s="15" t="s">
        <v>1150</v>
      </c>
      <c r="AG39" s="16">
        <v>53.582619999999999</v>
      </c>
      <c r="AH39" s="15" t="s">
        <v>1389</v>
      </c>
      <c r="AI39" s="16">
        <v>23.075780000000002</v>
      </c>
      <c r="AJ39" s="3"/>
      <c r="AL39" s="23"/>
      <c r="AM39" s="23"/>
      <c r="AN39" s="23"/>
      <c r="AO39" s="23"/>
      <c r="AQ39" s="23"/>
      <c r="AR39" s="23"/>
      <c r="AS39" s="23"/>
      <c r="AT39" s="23"/>
      <c r="AU39" s="23"/>
      <c r="AX39" s="23"/>
      <c r="AY39" s="23"/>
      <c r="AZ39" s="23"/>
      <c r="BA39" s="23"/>
      <c r="BB39" s="23"/>
    </row>
    <row r="40" spans="1:54">
      <c r="A40" s="17" t="s">
        <v>581</v>
      </c>
      <c r="B40" s="17">
        <v>78.175244800000002</v>
      </c>
      <c r="C40" s="19" t="s">
        <v>952</v>
      </c>
      <c r="D40" s="17">
        <v>13.000766799999999</v>
      </c>
      <c r="E40" s="20" t="s">
        <v>1247</v>
      </c>
      <c r="F40" s="21">
        <v>127.55197000000001</v>
      </c>
      <c r="G40" s="20" t="s">
        <v>1418</v>
      </c>
      <c r="H40" s="21">
        <v>40.19106</v>
      </c>
      <c r="J40" s="12" t="s">
        <v>684</v>
      </c>
      <c r="K40" s="12">
        <v>166.46137719999999</v>
      </c>
      <c r="L40" s="14" t="s">
        <v>953</v>
      </c>
      <c r="M40" s="12">
        <v>39.187702799999997</v>
      </c>
      <c r="N40" s="15" t="s">
        <v>1248</v>
      </c>
      <c r="O40" s="16">
        <v>196.13867000000002</v>
      </c>
      <c r="P40" s="15" t="s">
        <v>1419</v>
      </c>
      <c r="Q40" s="16">
        <v>267.12504000000001</v>
      </c>
      <c r="S40" s="17" t="s">
        <v>741</v>
      </c>
      <c r="T40" s="17">
        <v>40.883074000000001</v>
      </c>
      <c r="U40" s="19" t="s">
        <v>1086</v>
      </c>
      <c r="V40" s="17">
        <v>10.130258</v>
      </c>
      <c r="W40" s="20" t="s">
        <v>1165</v>
      </c>
      <c r="X40" s="21">
        <v>53.523470000000003</v>
      </c>
      <c r="Y40" s="20" t="s">
        <v>1368</v>
      </c>
      <c r="Z40" s="21">
        <v>31.957380000000004</v>
      </c>
      <c r="AB40" s="12" t="s">
        <v>803</v>
      </c>
      <c r="AC40" s="12">
        <v>24.428841599999998</v>
      </c>
      <c r="AD40" s="14" t="s">
        <v>1087</v>
      </c>
      <c r="AE40" s="12">
        <v>13.950377599999999</v>
      </c>
      <c r="AF40" s="15" t="s">
        <v>1135</v>
      </c>
      <c r="AG40" s="16">
        <v>50.931789999999999</v>
      </c>
      <c r="AH40" s="15" t="s">
        <v>1420</v>
      </c>
      <c r="AI40" s="16">
        <v>23.02027</v>
      </c>
      <c r="AJ40" s="3"/>
      <c r="AK40" s="10"/>
      <c r="AQ40" s="10"/>
      <c r="AX40" s="23"/>
      <c r="AY40" s="23"/>
      <c r="AZ40" s="23"/>
      <c r="BA40" s="23"/>
      <c r="BB40" s="23"/>
    </row>
    <row r="41" spans="1:54">
      <c r="A41" s="17" t="s">
        <v>596</v>
      </c>
      <c r="B41" s="17">
        <v>70.993438400000002</v>
      </c>
      <c r="C41" s="19" t="s">
        <v>954</v>
      </c>
      <c r="D41" s="17">
        <v>12.748490399999998</v>
      </c>
      <c r="E41" s="20" t="s">
        <v>1249</v>
      </c>
      <c r="F41" s="21">
        <v>125.71559000000001</v>
      </c>
      <c r="G41" s="20" t="s">
        <v>1421</v>
      </c>
      <c r="H41" s="21">
        <v>35.040460000000003</v>
      </c>
      <c r="J41" s="12" t="s">
        <v>685</v>
      </c>
      <c r="K41" s="12">
        <v>150.02651520000001</v>
      </c>
      <c r="L41" s="14" t="s">
        <v>955</v>
      </c>
      <c r="M41" s="12">
        <v>36.968869599999998</v>
      </c>
      <c r="N41" s="15" t="s">
        <v>1141</v>
      </c>
      <c r="O41" s="16">
        <v>187.90135000000001</v>
      </c>
      <c r="P41" s="15" t="s">
        <v>1412</v>
      </c>
      <c r="Q41" s="16">
        <v>262.37847999999997</v>
      </c>
      <c r="S41" s="17" t="s">
        <v>804</v>
      </c>
      <c r="T41" s="17">
        <v>40.721192799999997</v>
      </c>
      <c r="U41" s="19" t="s">
        <v>1088</v>
      </c>
      <c r="V41" s="17">
        <v>10.0200312</v>
      </c>
      <c r="W41" s="20" t="s">
        <v>1193</v>
      </c>
      <c r="X41" s="21">
        <v>52.82732</v>
      </c>
      <c r="Y41" s="20" t="s">
        <v>1397</v>
      </c>
      <c r="Z41" s="21">
        <v>29.442140000000002</v>
      </c>
      <c r="AB41" s="12" t="s">
        <v>805</v>
      </c>
      <c r="AC41" s="12">
        <v>23.656331599999998</v>
      </c>
      <c r="AD41" s="14" t="s">
        <v>1089</v>
      </c>
      <c r="AE41" s="12">
        <v>11.892964399999999</v>
      </c>
      <c r="AF41" s="15" t="s">
        <v>1210</v>
      </c>
      <c r="AG41" s="16">
        <v>48.638590000000001</v>
      </c>
      <c r="AH41" s="15" t="s">
        <v>1355</v>
      </c>
      <c r="AI41" s="16">
        <v>22.937460000000002</v>
      </c>
      <c r="AJ41" s="3"/>
      <c r="AQ41" s="23"/>
      <c r="AX41" s="23"/>
      <c r="AY41" s="23"/>
      <c r="AZ41" s="23"/>
      <c r="BA41" s="23"/>
      <c r="BB41" s="23"/>
    </row>
    <row r="42" spans="1:54">
      <c r="A42" s="17" t="s">
        <v>611</v>
      </c>
      <c r="B42" s="17">
        <v>67.403457599999996</v>
      </c>
      <c r="C42" s="19" t="s">
        <v>956</v>
      </c>
      <c r="D42" s="17">
        <v>12.741572399999999</v>
      </c>
      <c r="E42" s="20" t="s">
        <v>1250</v>
      </c>
      <c r="F42" s="21">
        <v>124.41247000000001</v>
      </c>
      <c r="G42" s="20" t="s">
        <v>1422</v>
      </c>
      <c r="H42" s="21">
        <v>34.640970000000003</v>
      </c>
      <c r="J42" s="12" t="s">
        <v>686</v>
      </c>
      <c r="K42" s="12">
        <v>118.6317088</v>
      </c>
      <c r="L42" s="14" t="s">
        <v>948</v>
      </c>
      <c r="M42" s="12">
        <v>30.487164799999999</v>
      </c>
      <c r="N42" s="15" t="s">
        <v>1248</v>
      </c>
      <c r="O42" s="16">
        <v>172.86724000000001</v>
      </c>
      <c r="P42" s="15" t="s">
        <v>1423</v>
      </c>
      <c r="Q42" s="16">
        <v>247.42809</v>
      </c>
      <c r="S42" s="17" t="s">
        <v>766</v>
      </c>
      <c r="T42" s="17">
        <v>36.283065200000003</v>
      </c>
      <c r="U42" s="19" t="s">
        <v>1090</v>
      </c>
      <c r="V42" s="17">
        <v>9.9651484000000004</v>
      </c>
      <c r="W42" s="20" t="s">
        <v>1251</v>
      </c>
      <c r="X42" s="21">
        <v>51.607010000000002</v>
      </c>
      <c r="Y42" s="20" t="s">
        <v>1376</v>
      </c>
      <c r="Z42" s="21">
        <v>27.14621</v>
      </c>
      <c r="AB42" s="12" t="s">
        <v>806</v>
      </c>
      <c r="AC42" s="12">
        <v>17.914852800000002</v>
      </c>
      <c r="AD42" s="14" t="s">
        <v>1091</v>
      </c>
      <c r="AE42" s="12">
        <v>11.757371599999999</v>
      </c>
      <c r="AF42" s="15" t="s">
        <v>1252</v>
      </c>
      <c r="AG42" s="16">
        <v>42.727230000000006</v>
      </c>
      <c r="AH42" s="15" t="s">
        <v>1373</v>
      </c>
      <c r="AI42" s="16">
        <v>22.870120000000004</v>
      </c>
      <c r="AJ42" s="3"/>
      <c r="AQ42" s="23"/>
      <c r="AX42" s="23"/>
      <c r="AY42" s="23"/>
      <c r="AZ42" s="23"/>
      <c r="BA42" s="23"/>
      <c r="BB42" s="23"/>
    </row>
    <row r="43" spans="1:54">
      <c r="A43" s="17" t="s">
        <v>612</v>
      </c>
      <c r="B43" s="17">
        <v>62.378222400000006</v>
      </c>
      <c r="C43" s="19" t="s">
        <v>957</v>
      </c>
      <c r="D43" s="17">
        <v>12.2660752</v>
      </c>
      <c r="E43" s="20" t="s">
        <v>1207</v>
      </c>
      <c r="F43" s="21">
        <v>117.97149000000002</v>
      </c>
      <c r="G43" s="20" t="s">
        <v>1341</v>
      </c>
      <c r="H43" s="21">
        <v>34.1614</v>
      </c>
      <c r="J43" s="12" t="s">
        <v>687</v>
      </c>
      <c r="K43" s="12">
        <v>107.08695040000001</v>
      </c>
      <c r="L43" s="14" t="s">
        <v>958</v>
      </c>
      <c r="M43" s="12">
        <v>29.376133999999997</v>
      </c>
      <c r="N43" s="15" t="s">
        <v>1253</v>
      </c>
      <c r="O43" s="16">
        <v>142.23209</v>
      </c>
      <c r="P43" s="15" t="s">
        <v>1338</v>
      </c>
      <c r="Q43" s="16">
        <v>245.81647999999998</v>
      </c>
      <c r="S43" s="17" t="s">
        <v>807</v>
      </c>
      <c r="T43" s="17">
        <v>35.962531200000001</v>
      </c>
      <c r="U43" s="19" t="s">
        <v>1019</v>
      </c>
      <c r="V43" s="17">
        <v>9.6529159999999994</v>
      </c>
      <c r="W43" s="20" t="s">
        <v>1142</v>
      </c>
      <c r="X43" s="21">
        <v>50.893570000000004</v>
      </c>
      <c r="Y43" s="20" t="s">
        <v>1410</v>
      </c>
      <c r="Z43" s="21">
        <v>27.043380000000003</v>
      </c>
      <c r="AB43" s="12" t="s">
        <v>808</v>
      </c>
      <c r="AC43" s="12">
        <v>17.864581999999999</v>
      </c>
      <c r="AD43" s="14" t="s">
        <v>1092</v>
      </c>
      <c r="AE43" s="12">
        <v>11.720936799999999</v>
      </c>
      <c r="AF43" s="15" t="s">
        <v>1238</v>
      </c>
      <c r="AG43" s="16">
        <v>42.682640000000006</v>
      </c>
      <c r="AH43" s="15" t="s">
        <v>1351</v>
      </c>
      <c r="AI43" s="16">
        <v>22.737260000000003</v>
      </c>
      <c r="AJ43" s="3"/>
      <c r="AQ43" s="23"/>
      <c r="AX43" s="23"/>
      <c r="AY43" s="23"/>
      <c r="AZ43" s="23"/>
      <c r="BA43" s="23"/>
      <c r="BB43" s="23"/>
    </row>
    <row r="44" spans="1:54">
      <c r="A44" s="17" t="s">
        <v>605</v>
      </c>
      <c r="B44" s="17">
        <v>60.041783200000005</v>
      </c>
      <c r="C44" s="19" t="s">
        <v>959</v>
      </c>
      <c r="D44" s="17">
        <v>11.473272399999999</v>
      </c>
      <c r="E44" s="20" t="s">
        <v>1140</v>
      </c>
      <c r="F44" s="21">
        <v>94.219579999999993</v>
      </c>
      <c r="G44" s="20" t="s">
        <v>1424</v>
      </c>
      <c r="H44" s="21">
        <v>29.576820000000005</v>
      </c>
      <c r="J44" s="12" t="s">
        <v>688</v>
      </c>
      <c r="K44" s="12">
        <v>103.9489456</v>
      </c>
      <c r="L44" s="14" t="s">
        <v>960</v>
      </c>
      <c r="M44" s="12">
        <v>26.843223600000002</v>
      </c>
      <c r="N44" s="15" t="s">
        <v>1254</v>
      </c>
      <c r="O44" s="16">
        <v>139.94799</v>
      </c>
      <c r="P44" s="15" t="s">
        <v>1367</v>
      </c>
      <c r="Q44" s="16">
        <v>238.06601000000001</v>
      </c>
      <c r="S44" s="17" t="s">
        <v>795</v>
      </c>
      <c r="T44" s="17">
        <v>35.792348399999995</v>
      </c>
      <c r="U44" s="19" t="s">
        <v>1093</v>
      </c>
      <c r="V44" s="17">
        <v>9.6418471999999991</v>
      </c>
      <c r="W44" s="20" t="s">
        <v>1236</v>
      </c>
      <c r="X44" s="21">
        <v>49.659610000000001</v>
      </c>
      <c r="Y44" s="20" t="s">
        <v>1415</v>
      </c>
      <c r="Z44" s="21">
        <v>26.955110000000001</v>
      </c>
      <c r="AB44" s="12" t="s">
        <v>809</v>
      </c>
      <c r="AC44" s="12">
        <v>15.369028799999999</v>
      </c>
      <c r="AD44" s="14" t="s">
        <v>1094</v>
      </c>
      <c r="AE44" s="12">
        <v>10.883397599999999</v>
      </c>
      <c r="AF44" s="15" t="s">
        <v>1255</v>
      </c>
      <c r="AG44" s="16">
        <v>37.045190000000005</v>
      </c>
      <c r="AH44" s="15" t="s">
        <v>1378</v>
      </c>
      <c r="AI44" s="16">
        <v>22.409660000000002</v>
      </c>
      <c r="AJ44" s="3"/>
      <c r="AL44" s="23"/>
      <c r="AM44" s="23"/>
      <c r="AN44" s="23"/>
      <c r="AO44" s="23"/>
      <c r="AQ44" s="23"/>
      <c r="AR44" s="23"/>
      <c r="AS44" s="23"/>
      <c r="AT44" s="23"/>
      <c r="AU44" s="23"/>
      <c r="AX44" s="23"/>
      <c r="AY44" s="23"/>
      <c r="AZ44" s="23"/>
      <c r="BA44" s="23"/>
      <c r="BB44" s="23"/>
    </row>
    <row r="45" spans="1:54">
      <c r="A45" s="17" t="s">
        <v>613</v>
      </c>
      <c r="B45" s="17">
        <v>49.819285199999996</v>
      </c>
      <c r="C45" s="19" t="s">
        <v>961</v>
      </c>
      <c r="D45" s="17">
        <v>11.255124799999999</v>
      </c>
      <c r="E45" s="20" t="s">
        <v>1256</v>
      </c>
      <c r="F45" s="21">
        <v>90.313860000000005</v>
      </c>
      <c r="G45" s="20" t="s">
        <v>1425</v>
      </c>
      <c r="H45" s="21">
        <v>29.065400000000004</v>
      </c>
      <c r="J45" s="12" t="s">
        <v>689</v>
      </c>
      <c r="K45" s="12">
        <v>103.16444440000001</v>
      </c>
      <c r="L45" s="14" t="s">
        <v>962</v>
      </c>
      <c r="M45" s="12">
        <v>26.759285199999997</v>
      </c>
      <c r="N45" s="15" t="s">
        <v>1257</v>
      </c>
      <c r="O45" s="16">
        <v>137.31900000000002</v>
      </c>
      <c r="P45" s="15" t="s">
        <v>1342</v>
      </c>
      <c r="Q45" s="16">
        <v>230.30826000000002</v>
      </c>
      <c r="S45" s="17" t="s">
        <v>810</v>
      </c>
      <c r="T45" s="17">
        <v>35.159582</v>
      </c>
      <c r="U45" s="19" t="s">
        <v>1086</v>
      </c>
      <c r="V45" s="17">
        <v>9.5869643999999994</v>
      </c>
      <c r="W45" s="20" t="s">
        <v>1258</v>
      </c>
      <c r="X45" s="21">
        <v>47.227180000000004</v>
      </c>
      <c r="Y45" s="20" t="s">
        <v>1354</v>
      </c>
      <c r="Z45" s="21">
        <v>26.227110000000003</v>
      </c>
      <c r="AB45" s="12" t="s">
        <v>811</v>
      </c>
      <c r="AC45" s="12">
        <v>15.028663199999999</v>
      </c>
      <c r="AD45" s="14" t="s">
        <v>1095</v>
      </c>
      <c r="AE45" s="12">
        <v>10.7348912</v>
      </c>
      <c r="AF45" s="15" t="s">
        <v>1150</v>
      </c>
      <c r="AG45" s="16">
        <v>33.914789999999996</v>
      </c>
      <c r="AH45" s="15" t="s">
        <v>1373</v>
      </c>
      <c r="AI45" s="16">
        <v>22.357790000000001</v>
      </c>
      <c r="AJ45" s="3"/>
      <c r="AK45" s="10"/>
      <c r="AQ45" s="10"/>
      <c r="AX45" s="23"/>
      <c r="AY45" s="23"/>
      <c r="AZ45" s="23"/>
      <c r="BA45" s="23"/>
      <c r="BB45" s="23"/>
    </row>
    <row r="46" spans="1:54">
      <c r="A46" s="17" t="s">
        <v>614</v>
      </c>
      <c r="B46" s="17">
        <v>48.5537524</v>
      </c>
      <c r="C46" s="19" t="s">
        <v>963</v>
      </c>
      <c r="D46" s="17">
        <v>11.102928799999999</v>
      </c>
      <c r="E46" s="20" t="s">
        <v>1154</v>
      </c>
      <c r="F46" s="21">
        <v>86.551919999999996</v>
      </c>
      <c r="G46" s="20" t="s">
        <v>1421</v>
      </c>
      <c r="H46" s="21">
        <v>26.499200000000002</v>
      </c>
      <c r="J46" s="12" t="s">
        <v>690</v>
      </c>
      <c r="K46" s="12">
        <v>102.1009172</v>
      </c>
      <c r="L46" s="14" t="s">
        <v>964</v>
      </c>
      <c r="M46" s="12">
        <v>25.137706000000001</v>
      </c>
      <c r="N46" s="15" t="s">
        <v>1204</v>
      </c>
      <c r="O46" s="16">
        <v>131.44313000000002</v>
      </c>
      <c r="P46" s="15" t="s">
        <v>1426</v>
      </c>
      <c r="Q46" s="16">
        <v>227.37533000000002</v>
      </c>
      <c r="S46" s="17" t="s">
        <v>812</v>
      </c>
      <c r="T46" s="17">
        <v>33.9314064</v>
      </c>
      <c r="U46" s="19" t="s">
        <v>1096</v>
      </c>
      <c r="V46" s="17">
        <v>9.3079383999999994</v>
      </c>
      <c r="W46" s="20" t="s">
        <v>1165</v>
      </c>
      <c r="X46" s="21">
        <v>43.831060000000001</v>
      </c>
      <c r="Y46" s="20" t="s">
        <v>1427</v>
      </c>
      <c r="Z46" s="21">
        <v>25.979590000000002</v>
      </c>
      <c r="AB46" s="12" t="s">
        <v>813</v>
      </c>
      <c r="AC46" s="12">
        <v>14.895376399999998</v>
      </c>
      <c r="AD46" s="14" t="s">
        <v>1097</v>
      </c>
      <c r="AE46" s="12">
        <v>10.656026000000001</v>
      </c>
      <c r="AF46" s="15" t="s">
        <v>1259</v>
      </c>
      <c r="AG46" s="16">
        <v>32.304090000000002</v>
      </c>
      <c r="AH46" s="15" t="s">
        <v>1428</v>
      </c>
      <c r="AI46" s="16">
        <v>21.648900000000001</v>
      </c>
      <c r="AJ46" s="3"/>
      <c r="AQ46" s="23"/>
      <c r="AX46" s="23"/>
      <c r="AY46" s="23"/>
      <c r="AZ46" s="23"/>
      <c r="BA46" s="23"/>
      <c r="BB46" s="23"/>
    </row>
    <row r="47" spans="1:54">
      <c r="A47" s="17" t="s">
        <v>615</v>
      </c>
      <c r="B47" s="17">
        <v>47.705605600000005</v>
      </c>
      <c r="C47" s="19" t="s">
        <v>965</v>
      </c>
      <c r="D47" s="17">
        <v>11.0037708</v>
      </c>
      <c r="E47" s="20" t="s">
        <v>1198</v>
      </c>
      <c r="F47" s="21">
        <v>79.067170000000004</v>
      </c>
      <c r="G47" s="20" t="s">
        <v>1348</v>
      </c>
      <c r="H47" s="21">
        <v>26.124279999999999</v>
      </c>
      <c r="J47" s="12" t="s">
        <v>691</v>
      </c>
      <c r="K47" s="12">
        <v>90.09080800000001</v>
      </c>
      <c r="L47" s="14" t="s">
        <v>966</v>
      </c>
      <c r="M47" s="12">
        <v>23.270307199999998</v>
      </c>
      <c r="N47" s="15" t="s">
        <v>1242</v>
      </c>
      <c r="O47" s="16">
        <v>127.12245</v>
      </c>
      <c r="P47" s="15" t="s">
        <v>1396</v>
      </c>
      <c r="Q47" s="16">
        <v>227.11962</v>
      </c>
      <c r="S47" s="17" t="s">
        <v>762</v>
      </c>
      <c r="T47" s="17">
        <v>33.383961999999997</v>
      </c>
      <c r="U47" s="19" t="s">
        <v>1098</v>
      </c>
      <c r="V47" s="17">
        <v>8.9509696000000005</v>
      </c>
      <c r="W47" s="20" t="s">
        <v>1260</v>
      </c>
      <c r="X47" s="21">
        <v>43.301440000000007</v>
      </c>
      <c r="Y47" s="20" t="s">
        <v>1429</v>
      </c>
      <c r="Z47" s="21">
        <v>25.849460000000001</v>
      </c>
      <c r="AB47" s="12" t="s">
        <v>763</v>
      </c>
      <c r="AC47" s="12">
        <v>14.7279608</v>
      </c>
      <c r="AD47" s="14" t="s">
        <v>1099</v>
      </c>
      <c r="AE47" s="12">
        <v>10.5227392</v>
      </c>
      <c r="AF47" s="15" t="s">
        <v>1238</v>
      </c>
      <c r="AG47" s="16">
        <v>31.343129999999999</v>
      </c>
      <c r="AH47" s="15" t="s">
        <v>1386</v>
      </c>
      <c r="AI47" s="16">
        <v>21.339500000000001</v>
      </c>
      <c r="AJ47" s="3"/>
      <c r="AQ47" s="23"/>
      <c r="AX47" s="23"/>
    </row>
    <row r="48" spans="1:54">
      <c r="A48" s="17" t="s">
        <v>616</v>
      </c>
      <c r="B48" s="17">
        <v>41.729837199999992</v>
      </c>
      <c r="C48" s="19" t="s">
        <v>967</v>
      </c>
      <c r="D48" s="17">
        <v>10.9124532</v>
      </c>
      <c r="E48" s="20" t="s">
        <v>1261</v>
      </c>
      <c r="F48" s="21">
        <v>76.74212</v>
      </c>
      <c r="G48" s="20" t="s">
        <v>1387</v>
      </c>
      <c r="H48" s="21">
        <v>24.702860000000001</v>
      </c>
      <c r="J48" s="12" t="s">
        <v>687</v>
      </c>
      <c r="K48" s="12">
        <v>89.214989199999991</v>
      </c>
      <c r="L48" s="14" t="s">
        <v>968</v>
      </c>
      <c r="M48" s="12">
        <v>18.677677599999999</v>
      </c>
      <c r="N48" s="15" t="s">
        <v>1254</v>
      </c>
      <c r="O48" s="16">
        <v>113.51249000000001</v>
      </c>
      <c r="P48" s="15" t="s">
        <v>1382</v>
      </c>
      <c r="Q48" s="16">
        <v>214.71723</v>
      </c>
      <c r="S48" s="17" t="s">
        <v>814</v>
      </c>
      <c r="T48" s="17">
        <v>32.987791199999997</v>
      </c>
      <c r="U48" s="19" t="s">
        <v>1100</v>
      </c>
      <c r="V48" s="17">
        <v>8.8043079999999989</v>
      </c>
      <c r="W48" s="20" t="s">
        <v>1173</v>
      </c>
      <c r="X48" s="21">
        <v>42.523389999999999</v>
      </c>
      <c r="Y48" s="20" t="s">
        <v>1333</v>
      </c>
      <c r="Z48" s="21">
        <v>24.444420000000001</v>
      </c>
      <c r="AB48" s="12" t="s">
        <v>815</v>
      </c>
      <c r="AC48" s="12">
        <v>12.133710800000001</v>
      </c>
      <c r="AD48" s="14" t="s">
        <v>1040</v>
      </c>
      <c r="AE48" s="12">
        <v>10.4355724</v>
      </c>
      <c r="AF48" s="15" t="s">
        <v>1262</v>
      </c>
      <c r="AG48" s="16">
        <v>27.670370000000002</v>
      </c>
      <c r="AH48" s="15" t="s">
        <v>1430</v>
      </c>
      <c r="AI48" s="16">
        <v>20.95093</v>
      </c>
      <c r="AJ48" s="3"/>
      <c r="AQ48" s="23"/>
      <c r="AX48" s="23"/>
      <c r="AZ48" s="23"/>
      <c r="BA48" s="23"/>
      <c r="BB48" s="23"/>
    </row>
    <row r="49" spans="1:54">
      <c r="A49" s="17" t="s">
        <v>598</v>
      </c>
      <c r="B49" s="17">
        <v>39.980966799999997</v>
      </c>
      <c r="C49" s="19" t="s">
        <v>969</v>
      </c>
      <c r="D49" s="17">
        <v>10.660176799999999</v>
      </c>
      <c r="E49" s="20" t="s">
        <v>1263</v>
      </c>
      <c r="F49" s="21">
        <v>75.592790000000008</v>
      </c>
      <c r="G49" s="20" t="s">
        <v>1344</v>
      </c>
      <c r="H49" s="21">
        <v>24.315200000000001</v>
      </c>
      <c r="J49" s="12" t="s">
        <v>692</v>
      </c>
      <c r="K49" s="12">
        <v>79.413566799999998</v>
      </c>
      <c r="L49" s="14" t="s">
        <v>970</v>
      </c>
      <c r="M49" s="12">
        <v>15.249116799999999</v>
      </c>
      <c r="N49" s="15" t="s">
        <v>1264</v>
      </c>
      <c r="O49" s="16">
        <v>104.85202</v>
      </c>
      <c r="P49" s="15" t="s">
        <v>1417</v>
      </c>
      <c r="Q49" s="16">
        <v>214.64443</v>
      </c>
      <c r="S49" s="17" t="s">
        <v>816</v>
      </c>
      <c r="T49" s="17">
        <v>32.312594399999995</v>
      </c>
      <c r="U49" s="19" t="s">
        <v>1101</v>
      </c>
      <c r="V49" s="17">
        <v>8.6977708000000007</v>
      </c>
      <c r="W49" s="20" t="s">
        <v>1138</v>
      </c>
      <c r="X49" s="21">
        <v>39.91442</v>
      </c>
      <c r="Y49" s="20" t="s">
        <v>1350</v>
      </c>
      <c r="Z49" s="21">
        <v>22.156680000000001</v>
      </c>
      <c r="AB49" s="12" t="s">
        <v>781</v>
      </c>
      <c r="AC49" s="12">
        <v>12.096814800000001</v>
      </c>
      <c r="AD49" s="14" t="s">
        <v>1102</v>
      </c>
      <c r="AE49" s="12">
        <v>10.1680764</v>
      </c>
      <c r="AF49" s="15" t="s">
        <v>1150</v>
      </c>
      <c r="AG49" s="16">
        <v>25.1615</v>
      </c>
      <c r="AH49" s="15" t="s">
        <v>1431</v>
      </c>
      <c r="AI49" s="16">
        <v>20.930910000000001</v>
      </c>
      <c r="AJ49" s="3"/>
      <c r="AL49" s="23"/>
      <c r="AM49" s="23"/>
      <c r="AN49" s="23"/>
      <c r="AO49" s="23"/>
      <c r="AQ49" s="23"/>
      <c r="AR49" s="23"/>
      <c r="AS49" s="23"/>
      <c r="AT49" s="23"/>
      <c r="AU49" s="23"/>
      <c r="AX49" s="23"/>
      <c r="AY49" s="23"/>
      <c r="AZ49" s="23"/>
      <c r="BA49" s="23"/>
      <c r="BB49" s="23"/>
    </row>
    <row r="50" spans="1:54">
      <c r="A50" s="17" t="s">
        <v>594</v>
      </c>
      <c r="B50" s="17">
        <v>39.678880800000002</v>
      </c>
      <c r="C50" s="19" t="s">
        <v>971</v>
      </c>
      <c r="D50" s="17">
        <v>10.1722272</v>
      </c>
      <c r="E50" s="20" t="s">
        <v>1154</v>
      </c>
      <c r="F50" s="21">
        <v>72.740850000000009</v>
      </c>
      <c r="G50" s="20" t="s">
        <v>1348</v>
      </c>
      <c r="H50" s="21">
        <v>24.286079999999998</v>
      </c>
      <c r="J50" s="12" t="s">
        <v>693</v>
      </c>
      <c r="K50" s="12">
        <v>74.414158799999996</v>
      </c>
      <c r="L50" s="14" t="s">
        <v>972</v>
      </c>
      <c r="M50" s="12">
        <v>13.439368</v>
      </c>
      <c r="N50" s="15" t="s">
        <v>1264</v>
      </c>
      <c r="O50" s="16">
        <v>101.68339999999999</v>
      </c>
      <c r="P50" s="15" t="s">
        <v>1336</v>
      </c>
      <c r="Q50" s="16">
        <v>180.66867000000002</v>
      </c>
      <c r="S50" s="17" t="s">
        <v>739</v>
      </c>
      <c r="T50" s="17">
        <v>26.103919999999999</v>
      </c>
      <c r="U50" s="19" t="s">
        <v>1103</v>
      </c>
      <c r="V50" s="17">
        <v>8.4791620000000005</v>
      </c>
      <c r="W50" s="20" t="s">
        <v>1265</v>
      </c>
      <c r="X50" s="21">
        <v>38.275510000000004</v>
      </c>
      <c r="Y50" s="20" t="s">
        <v>1383</v>
      </c>
      <c r="Z50" s="21">
        <v>21.43778</v>
      </c>
      <c r="AB50" s="12" t="s">
        <v>817</v>
      </c>
      <c r="AC50" s="12">
        <v>12.0843624</v>
      </c>
      <c r="AD50" s="14" t="s">
        <v>1104</v>
      </c>
      <c r="AE50" s="12">
        <v>10.008039999999999</v>
      </c>
      <c r="AF50" s="15" t="s">
        <v>1266</v>
      </c>
      <c r="AG50" s="16">
        <v>22.85192</v>
      </c>
      <c r="AH50" s="15" t="s">
        <v>1355</v>
      </c>
      <c r="AI50" s="16">
        <v>20.502300000000002</v>
      </c>
      <c r="AJ50" s="3"/>
      <c r="AK50" s="23" t="s">
        <v>574</v>
      </c>
      <c r="AL50" s="23"/>
      <c r="AM50" s="23"/>
      <c r="AN50" s="23"/>
      <c r="AO50" s="23"/>
      <c r="AQ50" s="6" t="s">
        <v>574</v>
      </c>
      <c r="AX50" s="23"/>
      <c r="AY50" s="23"/>
      <c r="AZ50" s="23"/>
      <c r="BA50" s="23"/>
      <c r="BB50" s="23"/>
    </row>
    <row r="51" spans="1:54">
      <c r="A51" s="17" t="s">
        <v>617</v>
      </c>
      <c r="B51" s="17">
        <v>34.693308799999997</v>
      </c>
      <c r="C51" s="19" t="s">
        <v>973</v>
      </c>
      <c r="D51" s="17">
        <v>9.7566860000000002</v>
      </c>
      <c r="E51" s="20" t="s">
        <v>1167</v>
      </c>
      <c r="F51" s="21">
        <v>68.004300000000001</v>
      </c>
      <c r="G51" s="20" t="s">
        <v>1366</v>
      </c>
      <c r="H51" s="21">
        <v>23.843820000000001</v>
      </c>
      <c r="J51" s="12" t="s">
        <v>694</v>
      </c>
      <c r="K51" s="12">
        <v>73.924364400000002</v>
      </c>
      <c r="L51" s="14" t="s">
        <v>974</v>
      </c>
      <c r="M51" s="12">
        <v>12.035475199999999</v>
      </c>
      <c r="N51" s="15" t="s">
        <v>1267</v>
      </c>
      <c r="O51" s="16">
        <v>75.620090000000005</v>
      </c>
      <c r="P51" s="15" t="s">
        <v>1417</v>
      </c>
      <c r="Q51" s="16">
        <v>179.57394000000002</v>
      </c>
      <c r="S51" s="17" t="s">
        <v>818</v>
      </c>
      <c r="T51" s="17">
        <v>26.0375072</v>
      </c>
      <c r="U51" s="19" t="s">
        <v>1105</v>
      </c>
      <c r="V51" s="17">
        <v>8.3274272000000007</v>
      </c>
      <c r="W51" s="20" t="s">
        <v>1145</v>
      </c>
      <c r="X51" s="21">
        <v>34.983130000000003</v>
      </c>
      <c r="Y51" s="20" t="s">
        <v>1346</v>
      </c>
      <c r="Z51" s="21">
        <v>21.361340000000002</v>
      </c>
      <c r="AB51" s="12" t="s">
        <v>781</v>
      </c>
      <c r="AC51" s="12">
        <v>11.958915999999999</v>
      </c>
      <c r="AD51" s="14" t="s">
        <v>1106</v>
      </c>
      <c r="AE51" s="12">
        <v>9.9167223999999994</v>
      </c>
      <c r="AF51" s="15" t="s">
        <v>1162</v>
      </c>
      <c r="AG51" s="16">
        <v>21.997429999999998</v>
      </c>
      <c r="AH51" s="15" t="s">
        <v>1411</v>
      </c>
      <c r="AI51" s="16">
        <v>20.28481</v>
      </c>
      <c r="AJ51" s="3"/>
      <c r="AK51" s="23">
        <v>1</v>
      </c>
      <c r="AL51" s="23">
        <f>SUM(AL16,AL21,AL26,AL31,AL36,AL41,AL46)</f>
        <v>114</v>
      </c>
      <c r="AM51" s="23">
        <f t="shared" ref="AM51:AO51" si="4">SUM(AM16,AM21,AM26,AM31,AM36,AM41,AM46)</f>
        <v>103</v>
      </c>
      <c r="AN51" s="23">
        <f t="shared" si="4"/>
        <v>105</v>
      </c>
      <c r="AO51" s="23">
        <f t="shared" si="4"/>
        <v>99</v>
      </c>
      <c r="AQ51" s="6">
        <v>1</v>
      </c>
      <c r="AR51" s="6">
        <f>SUM(AR16,AR21,AR26,AR31,AR36,AR41,AR46)</f>
        <v>100</v>
      </c>
      <c r="AS51" s="6">
        <f t="shared" ref="AS51:AU51" si="5">SUM(AS16,AS21,AS26,AS31,AS36,AS41,AS46)</f>
        <v>100</v>
      </c>
      <c r="AT51" s="6">
        <f t="shared" si="5"/>
        <v>100</v>
      </c>
      <c r="AU51" s="6">
        <f t="shared" si="5"/>
        <v>100.00000000000001</v>
      </c>
      <c r="AX51" s="23"/>
      <c r="AY51" s="23"/>
      <c r="AZ51" s="23"/>
      <c r="BA51" s="23"/>
      <c r="BB51" s="23"/>
    </row>
    <row r="52" spans="1:54">
      <c r="A52" s="17" t="s">
        <v>590</v>
      </c>
      <c r="B52" s="17">
        <v>33.247908000000002</v>
      </c>
      <c r="C52" s="19" t="s">
        <v>901</v>
      </c>
      <c r="D52" s="17">
        <v>9.3037875999999997</v>
      </c>
      <c r="E52" s="20" t="s">
        <v>1268</v>
      </c>
      <c r="F52" s="21">
        <v>65.324349999999995</v>
      </c>
      <c r="G52" s="20" t="s">
        <v>1348</v>
      </c>
      <c r="H52" s="21">
        <v>23.759190000000004</v>
      </c>
      <c r="J52" s="12" t="s">
        <v>673</v>
      </c>
      <c r="K52" s="12">
        <v>72.61778480000001</v>
      </c>
      <c r="L52" s="14" t="s">
        <v>975</v>
      </c>
      <c r="M52" s="12">
        <v>11.9782864</v>
      </c>
      <c r="N52" s="15" t="s">
        <v>1269</v>
      </c>
      <c r="O52" s="16">
        <v>64.953069999999997</v>
      </c>
      <c r="P52" s="15" t="s">
        <v>1375</v>
      </c>
      <c r="Q52" s="16">
        <v>166.51453000000001</v>
      </c>
      <c r="S52" s="17" t="s">
        <v>739</v>
      </c>
      <c r="T52" s="17">
        <v>23.088133200000001</v>
      </c>
      <c r="U52" s="19" t="s">
        <v>1107</v>
      </c>
      <c r="V52" s="17">
        <v>8.2577859999999994</v>
      </c>
      <c r="W52" s="20" t="s">
        <v>1270</v>
      </c>
      <c r="X52" s="21">
        <v>32.431490000000004</v>
      </c>
      <c r="Y52" s="20" t="s">
        <v>1410</v>
      </c>
      <c r="Z52" s="21">
        <v>21.304919999999999</v>
      </c>
      <c r="AB52" s="12" t="s">
        <v>819</v>
      </c>
      <c r="AC52" s="12">
        <v>11.6642092</v>
      </c>
      <c r="AD52" s="14" t="s">
        <v>1108</v>
      </c>
      <c r="AE52" s="12">
        <v>9.9139551999999984</v>
      </c>
      <c r="AF52" s="15" t="s">
        <v>1271</v>
      </c>
      <c r="AG52" s="16">
        <v>21.490560000000002</v>
      </c>
      <c r="AH52" s="15" t="s">
        <v>1432</v>
      </c>
      <c r="AI52" s="16">
        <v>20.25751</v>
      </c>
      <c r="AJ52" s="3"/>
      <c r="AK52" s="23">
        <v>2</v>
      </c>
      <c r="AL52" s="23">
        <f t="shared" ref="AL52:AO52" si="6">SUM(AL17,AL22,AL27,AL32,AL37,AL42,AL47)</f>
        <v>75</v>
      </c>
      <c r="AM52" s="23">
        <f t="shared" si="6"/>
        <v>79</v>
      </c>
      <c r="AN52" s="23">
        <f t="shared" si="6"/>
        <v>59</v>
      </c>
      <c r="AO52" s="23">
        <f t="shared" si="6"/>
        <v>68</v>
      </c>
      <c r="AQ52" s="6">
        <v>2</v>
      </c>
      <c r="AR52" s="6">
        <f t="shared" ref="AR52:AU54" si="7">SUM(AR17,AR22,AR27,AR32,AR37,AR42,AR47)</f>
        <v>100</v>
      </c>
      <c r="AS52" s="6">
        <f t="shared" si="7"/>
        <v>99.999999999999986</v>
      </c>
      <c r="AT52" s="6">
        <f t="shared" si="7"/>
        <v>100</v>
      </c>
      <c r="AU52" s="6">
        <f t="shared" si="7"/>
        <v>100.00000000000001</v>
      </c>
      <c r="AY52" s="23"/>
    </row>
    <row r="53" spans="1:54">
      <c r="A53" s="17" t="s">
        <v>600</v>
      </c>
      <c r="B53" s="17">
        <v>32.146101199999997</v>
      </c>
      <c r="C53" s="19" t="s">
        <v>976</v>
      </c>
      <c r="D53" s="17">
        <v>9.1875651999999999</v>
      </c>
      <c r="E53" s="20" t="s">
        <v>1216</v>
      </c>
      <c r="F53" s="21">
        <v>59.552219999999998</v>
      </c>
      <c r="G53" s="20" t="s">
        <v>1424</v>
      </c>
      <c r="H53" s="21">
        <v>23.696400000000001</v>
      </c>
      <c r="J53" s="12" t="s">
        <v>695</v>
      </c>
      <c r="K53" s="12">
        <v>62.338559199999999</v>
      </c>
      <c r="L53" s="14" t="s">
        <v>977</v>
      </c>
      <c r="M53" s="12">
        <v>11.7610612</v>
      </c>
      <c r="N53" s="15" t="s">
        <v>1229</v>
      </c>
      <c r="O53" s="16">
        <v>56.364490000000004</v>
      </c>
      <c r="P53" s="15" t="s">
        <v>1398</v>
      </c>
      <c r="Q53" s="16">
        <v>163.54428999999999</v>
      </c>
      <c r="S53" s="17" t="s">
        <v>820</v>
      </c>
      <c r="T53" s="17">
        <v>21.2156612</v>
      </c>
      <c r="U53" s="19" t="s">
        <v>1109</v>
      </c>
      <c r="V53" s="17">
        <v>7.7970471999999988</v>
      </c>
      <c r="W53" s="20" t="s">
        <v>1189</v>
      </c>
      <c r="X53" s="21">
        <v>27.097070000000002</v>
      </c>
      <c r="Y53" s="20" t="s">
        <v>1346</v>
      </c>
      <c r="Z53" s="21">
        <v>20.673380000000002</v>
      </c>
      <c r="AB53" s="12" t="s">
        <v>821</v>
      </c>
      <c r="AC53" s="12">
        <v>11.020835199999999</v>
      </c>
      <c r="AD53" s="14" t="s">
        <v>1110</v>
      </c>
      <c r="AE53" s="12">
        <v>9.8636844000000004</v>
      </c>
      <c r="AF53" s="15" t="s">
        <v>1238</v>
      </c>
      <c r="AG53" s="16">
        <v>21.435960000000001</v>
      </c>
      <c r="AH53" s="15" t="s">
        <v>1433</v>
      </c>
      <c r="AI53" s="16">
        <v>20.242039999999999</v>
      </c>
      <c r="AJ53" s="3"/>
      <c r="AK53" s="23">
        <v>3</v>
      </c>
      <c r="AL53" s="23">
        <f t="shared" ref="AL53:AO53" si="8">SUM(AL18,AL23,AL28,AL33,AL38,AL43,AL48)</f>
        <v>108</v>
      </c>
      <c r="AM53" s="23">
        <f t="shared" si="8"/>
        <v>118</v>
      </c>
      <c r="AN53" s="23">
        <f t="shared" si="8"/>
        <v>104</v>
      </c>
      <c r="AO53" s="23">
        <f t="shared" si="8"/>
        <v>108</v>
      </c>
      <c r="AQ53" s="6">
        <v>3</v>
      </c>
      <c r="AR53" s="6">
        <f t="shared" si="7"/>
        <v>100</v>
      </c>
      <c r="AS53" s="6">
        <f t="shared" si="7"/>
        <v>99.999999999999986</v>
      </c>
      <c r="AT53" s="6">
        <f t="shared" si="7"/>
        <v>100</v>
      </c>
      <c r="AU53" s="6">
        <f t="shared" si="7"/>
        <v>100</v>
      </c>
    </row>
    <row r="54" spans="1:54">
      <c r="A54" s="17" t="s">
        <v>618</v>
      </c>
      <c r="B54" s="17">
        <v>29.510804400000001</v>
      </c>
      <c r="C54" s="19" t="s">
        <v>978</v>
      </c>
      <c r="D54" s="17">
        <v>8.9541979999999981</v>
      </c>
      <c r="E54" s="20" t="s">
        <v>1171</v>
      </c>
      <c r="F54" s="21">
        <v>57.067920000000008</v>
      </c>
      <c r="G54" s="20" t="s">
        <v>1344</v>
      </c>
      <c r="H54" s="21">
        <v>23.151309999999999</v>
      </c>
      <c r="J54" s="12" t="s">
        <v>696</v>
      </c>
      <c r="K54" s="12">
        <v>61.185559199999993</v>
      </c>
      <c r="L54" s="14" t="s">
        <v>911</v>
      </c>
      <c r="M54" s="12">
        <v>11.432225599999999</v>
      </c>
      <c r="N54" s="15" t="s">
        <v>1272</v>
      </c>
      <c r="O54" s="16">
        <v>56.027790000000003</v>
      </c>
      <c r="P54" s="15" t="s">
        <v>1367</v>
      </c>
      <c r="Q54" s="16">
        <v>158.13525000000001</v>
      </c>
      <c r="S54" s="17" t="s">
        <v>812</v>
      </c>
      <c r="T54" s="17">
        <v>19.0148148</v>
      </c>
      <c r="U54" s="19" t="s">
        <v>1111</v>
      </c>
      <c r="V54" s="17">
        <v>7.6725231999999997</v>
      </c>
      <c r="W54" s="20" t="s">
        <v>1230</v>
      </c>
      <c r="X54" s="21">
        <v>26.149760000000001</v>
      </c>
      <c r="Y54" s="20" t="s">
        <v>1434</v>
      </c>
      <c r="Z54" s="21">
        <v>20.460440000000002</v>
      </c>
      <c r="AB54" s="12" t="s">
        <v>806</v>
      </c>
      <c r="AC54" s="12">
        <v>10.81514</v>
      </c>
      <c r="AD54" s="14" t="s">
        <v>1112</v>
      </c>
      <c r="AE54" s="12">
        <v>9.4260055999999981</v>
      </c>
      <c r="AF54" s="15" t="s">
        <v>1273</v>
      </c>
      <c r="AG54" s="16">
        <v>21.331309999999998</v>
      </c>
      <c r="AH54" s="15" t="s">
        <v>1378</v>
      </c>
      <c r="AI54" s="16">
        <v>20.079150000000002</v>
      </c>
      <c r="AJ54" s="3"/>
      <c r="AK54" s="23">
        <v>4</v>
      </c>
      <c r="AL54" s="23">
        <f>SUM(AL19,AL24,AL29,AL34,AL39,AL44,AL49)</f>
        <v>105</v>
      </c>
      <c r="AM54" s="23">
        <f t="shared" ref="AM54:AO54" si="9">SUM(AM19,AM24,AM29,AM34,AM39,AM44,AM49)</f>
        <v>114</v>
      </c>
      <c r="AN54" s="23">
        <f t="shared" si="9"/>
        <v>104</v>
      </c>
      <c r="AO54" s="23">
        <f t="shared" si="9"/>
        <v>102</v>
      </c>
      <c r="AQ54" s="6">
        <v>4</v>
      </c>
      <c r="AR54" s="23">
        <f>SUM(AR19,AR24,AR29,AR34,AR39,AR44,AR49)</f>
        <v>100</v>
      </c>
      <c r="AS54" s="23">
        <f t="shared" si="7"/>
        <v>99.999999999999986</v>
      </c>
      <c r="AT54" s="23">
        <f t="shared" si="7"/>
        <v>100</v>
      </c>
      <c r="AU54" s="23">
        <f t="shared" si="7"/>
        <v>100</v>
      </c>
      <c r="AX54" s="23"/>
    </row>
    <row r="55" spans="1:54">
      <c r="A55" s="17" t="s">
        <v>619</v>
      </c>
      <c r="B55" s="17">
        <v>28.302460399999998</v>
      </c>
      <c r="C55" s="19" t="s">
        <v>979</v>
      </c>
      <c r="D55" s="17">
        <v>8.6816288000000004</v>
      </c>
      <c r="E55" s="20" t="s">
        <v>1250</v>
      </c>
      <c r="F55" s="21">
        <v>40.217449999999999</v>
      </c>
      <c r="G55" s="20" t="s">
        <v>1435</v>
      </c>
      <c r="H55" s="21">
        <v>23.055759999999999</v>
      </c>
      <c r="J55" s="12" t="s">
        <v>697</v>
      </c>
      <c r="K55" s="12">
        <v>60.595223199999992</v>
      </c>
      <c r="L55" s="14" t="s">
        <v>980</v>
      </c>
      <c r="M55" s="12">
        <v>10.8557256</v>
      </c>
      <c r="N55" s="15" t="s">
        <v>1274</v>
      </c>
      <c r="O55" s="16">
        <v>54.708290000000005</v>
      </c>
      <c r="P55" s="15" t="s">
        <v>1406</v>
      </c>
      <c r="Q55" s="16">
        <v>124.27688000000002</v>
      </c>
      <c r="S55" s="17" t="s">
        <v>768</v>
      </c>
      <c r="T55" s="17">
        <v>18.808197199999999</v>
      </c>
      <c r="U55" s="19" t="s">
        <v>1113</v>
      </c>
      <c r="V55" s="17">
        <v>7.4788192000000002</v>
      </c>
      <c r="W55" s="20" t="s">
        <v>1196</v>
      </c>
      <c r="X55" s="21">
        <v>25.325299999999999</v>
      </c>
      <c r="Y55" s="20" t="s">
        <v>1399</v>
      </c>
      <c r="Z55" s="21">
        <v>20.154679999999999</v>
      </c>
      <c r="AB55" s="12" t="s">
        <v>822</v>
      </c>
      <c r="AC55" s="12">
        <v>10.7602572</v>
      </c>
      <c r="AD55" s="14" t="s">
        <v>1042</v>
      </c>
      <c r="AE55" s="12">
        <v>9.1672723999999999</v>
      </c>
      <c r="AF55" s="15" t="s">
        <v>1275</v>
      </c>
      <c r="AG55" s="16">
        <v>21.28126</v>
      </c>
      <c r="AH55" s="15" t="s">
        <v>1436</v>
      </c>
      <c r="AI55" s="16">
        <v>19.827080000000002</v>
      </c>
      <c r="AJ55" s="3"/>
      <c r="AZ55" s="23"/>
      <c r="BA55" s="23"/>
      <c r="BB55" s="23"/>
    </row>
    <row r="56" spans="1:54">
      <c r="A56" s="17" t="s">
        <v>613</v>
      </c>
      <c r="B56" s="17">
        <v>27.000492799999996</v>
      </c>
      <c r="C56" s="19" t="s">
        <v>981</v>
      </c>
      <c r="D56" s="17">
        <v>8.6055307999999986</v>
      </c>
      <c r="E56" s="20" t="s">
        <v>1207</v>
      </c>
      <c r="F56" s="21">
        <v>38.240930000000006</v>
      </c>
      <c r="G56" s="20" t="s">
        <v>1409</v>
      </c>
      <c r="H56" s="21">
        <v>22.751819999999999</v>
      </c>
      <c r="J56" s="12" t="s">
        <v>698</v>
      </c>
      <c r="K56" s="12">
        <v>56.117893599999995</v>
      </c>
      <c r="L56" s="14" t="s">
        <v>982</v>
      </c>
      <c r="M56" s="12">
        <v>10.741348</v>
      </c>
      <c r="N56" s="15" t="s">
        <v>1276</v>
      </c>
      <c r="O56" s="16">
        <v>50.721580000000003</v>
      </c>
      <c r="P56" s="15" t="s">
        <v>1419</v>
      </c>
      <c r="Q56" s="16">
        <v>118.15258</v>
      </c>
      <c r="S56" s="17" t="s">
        <v>823</v>
      </c>
      <c r="T56" s="17">
        <v>15.7075496</v>
      </c>
      <c r="U56" s="19" t="s">
        <v>1114</v>
      </c>
      <c r="V56" s="17">
        <v>6.9636588000000001</v>
      </c>
      <c r="W56" s="20" t="s">
        <v>1142</v>
      </c>
      <c r="X56" s="21">
        <v>25.207000000000001</v>
      </c>
      <c r="Y56" s="20" t="s">
        <v>1405</v>
      </c>
      <c r="Z56" s="21">
        <v>20.141940000000002</v>
      </c>
      <c r="AB56" s="12" t="s">
        <v>822</v>
      </c>
      <c r="AC56" s="12">
        <v>10.6500304</v>
      </c>
      <c r="AD56" s="14" t="s">
        <v>1115</v>
      </c>
      <c r="AE56" s="12">
        <v>9.1137731999999989</v>
      </c>
      <c r="AF56" s="15" t="s">
        <v>1277</v>
      </c>
      <c r="AG56" s="16">
        <v>21.166600000000003</v>
      </c>
      <c r="AH56" s="15" t="s">
        <v>1437</v>
      </c>
      <c r="AI56" s="16">
        <v>19.720610000000001</v>
      </c>
      <c r="AJ56" s="3"/>
      <c r="AY56" s="23"/>
      <c r="AZ56" s="23"/>
      <c r="BA56" s="23"/>
      <c r="BB56" s="23"/>
    </row>
    <row r="57" spans="1:54">
      <c r="A57" s="17" t="s">
        <v>599</v>
      </c>
      <c r="B57" s="17">
        <v>24.461586799999999</v>
      </c>
      <c r="C57" s="19" t="s">
        <v>983</v>
      </c>
      <c r="D57" s="17">
        <v>8.5995352</v>
      </c>
      <c r="E57" s="20" t="s">
        <v>1203</v>
      </c>
      <c r="F57" s="21">
        <v>37.256310000000006</v>
      </c>
      <c r="G57" s="20" t="s">
        <v>1348</v>
      </c>
      <c r="H57" s="21">
        <v>21.737170000000003</v>
      </c>
      <c r="J57" s="12" t="s">
        <v>699</v>
      </c>
      <c r="K57" s="12">
        <v>55.870690400000001</v>
      </c>
      <c r="L57" s="14" t="s">
        <v>984</v>
      </c>
      <c r="M57" s="12">
        <v>10.5471828</v>
      </c>
      <c r="N57" s="15" t="s">
        <v>1278</v>
      </c>
      <c r="O57" s="16">
        <v>46.778550000000003</v>
      </c>
      <c r="P57" s="15" t="s">
        <v>1401</v>
      </c>
      <c r="Q57" s="16">
        <v>103.01928000000001</v>
      </c>
      <c r="S57" s="17" t="s">
        <v>823</v>
      </c>
      <c r="T57" s="17">
        <v>15.443282</v>
      </c>
      <c r="U57" s="19" t="s">
        <v>1116</v>
      </c>
      <c r="V57" s="17">
        <v>6.7367483999999997</v>
      </c>
      <c r="W57" s="20" t="s">
        <v>1279</v>
      </c>
      <c r="X57" s="21">
        <v>24.881219999999999</v>
      </c>
      <c r="Y57" s="20" t="s">
        <v>1434</v>
      </c>
      <c r="Z57" s="21">
        <v>20.06823</v>
      </c>
      <c r="AB57" s="12" t="s">
        <v>788</v>
      </c>
      <c r="AC57" s="12">
        <v>10.4775416</v>
      </c>
      <c r="AD57" s="14" t="s">
        <v>1084</v>
      </c>
      <c r="AE57" s="12">
        <v>8.7775584000000002</v>
      </c>
      <c r="AF57" s="15" t="s">
        <v>1162</v>
      </c>
      <c r="AG57" s="16">
        <v>20.806240000000003</v>
      </c>
      <c r="AH57" s="15" t="s">
        <v>1362</v>
      </c>
      <c r="AI57" s="16">
        <v>19.526779999999999</v>
      </c>
      <c r="AJ57" s="3"/>
      <c r="AY57" s="23"/>
      <c r="AZ57" s="23"/>
      <c r="BA57" s="23"/>
      <c r="BB57" s="23"/>
    </row>
    <row r="58" spans="1:54">
      <c r="A58" s="17" t="s">
        <v>619</v>
      </c>
      <c r="B58" s="17">
        <v>23.412817999999998</v>
      </c>
      <c r="C58" s="19" t="s">
        <v>985</v>
      </c>
      <c r="D58" s="17">
        <v>8.2577859999999994</v>
      </c>
      <c r="E58" s="20" t="s">
        <v>1163</v>
      </c>
      <c r="F58" s="21">
        <v>36.978760000000001</v>
      </c>
      <c r="G58" s="20" t="s">
        <v>1387</v>
      </c>
      <c r="H58" s="21">
        <v>21.270340000000001</v>
      </c>
      <c r="J58" s="12" t="s">
        <v>700</v>
      </c>
      <c r="K58" s="12">
        <v>55.697279200000004</v>
      </c>
      <c r="L58" s="14" t="s">
        <v>986</v>
      </c>
      <c r="M58" s="12">
        <v>10.390836000000002</v>
      </c>
      <c r="N58" s="15" t="s">
        <v>1222</v>
      </c>
      <c r="O58" s="16">
        <v>42.486080000000001</v>
      </c>
      <c r="P58" s="15" t="s">
        <v>1438</v>
      </c>
      <c r="Q58" s="16">
        <v>92.63618000000001</v>
      </c>
      <c r="S58" s="17" t="s">
        <v>824</v>
      </c>
      <c r="T58" s="17">
        <v>15.0895416</v>
      </c>
      <c r="U58" s="19" t="s">
        <v>1117</v>
      </c>
      <c r="V58" s="17">
        <v>6.6583443999999998</v>
      </c>
      <c r="W58" s="20" t="s">
        <v>1280</v>
      </c>
      <c r="X58" s="21">
        <v>23.08943</v>
      </c>
      <c r="Y58" s="20" t="s">
        <v>1405</v>
      </c>
      <c r="Z58" s="21">
        <v>20.007260000000002</v>
      </c>
      <c r="AB58" s="12" t="s">
        <v>794</v>
      </c>
      <c r="AC58" s="12">
        <v>10.3456384</v>
      </c>
      <c r="AD58" s="14" t="s">
        <v>1118</v>
      </c>
      <c r="AE58" s="12">
        <v>8.5778587999999996</v>
      </c>
      <c r="AF58" s="15" t="s">
        <v>1271</v>
      </c>
      <c r="AG58" s="16">
        <v>20.007260000000002</v>
      </c>
      <c r="AH58" s="15" t="s">
        <v>1411</v>
      </c>
      <c r="AI58" s="16">
        <v>19.47673</v>
      </c>
      <c r="AJ58" s="3"/>
      <c r="AY58" s="23"/>
      <c r="AZ58" s="23"/>
      <c r="BA58" s="23"/>
      <c r="BB58" s="23"/>
    </row>
    <row r="59" spans="1:54">
      <c r="A59" s="17" t="s">
        <v>620</v>
      </c>
      <c r="B59" s="17">
        <v>22.958074800000002</v>
      </c>
      <c r="C59" s="19" t="s">
        <v>920</v>
      </c>
      <c r="D59" s="17">
        <v>8.2577859999999994</v>
      </c>
      <c r="E59" s="20" t="s">
        <v>1154</v>
      </c>
      <c r="F59" s="21">
        <v>32.734520000000003</v>
      </c>
      <c r="G59" s="20" t="s">
        <v>1370</v>
      </c>
      <c r="H59" s="21">
        <v>21.270340000000001</v>
      </c>
      <c r="J59" s="12" t="s">
        <v>701</v>
      </c>
      <c r="K59" s="12">
        <v>54.238964800000005</v>
      </c>
      <c r="L59" s="14" t="s">
        <v>942</v>
      </c>
      <c r="M59" s="12">
        <v>10.1680764</v>
      </c>
      <c r="N59" s="15" t="s">
        <v>1137</v>
      </c>
      <c r="O59" s="16">
        <v>41.262130000000006</v>
      </c>
      <c r="P59" s="15" t="s">
        <v>1426</v>
      </c>
      <c r="Q59" s="16">
        <v>85.851219999999998</v>
      </c>
      <c r="S59" s="17" t="s">
        <v>825</v>
      </c>
      <c r="T59" s="17">
        <v>14.553165999999999</v>
      </c>
      <c r="U59" s="19" t="s">
        <v>1071</v>
      </c>
      <c r="V59" s="17">
        <v>5.9504023999999998</v>
      </c>
      <c r="W59" s="20" t="s">
        <v>1153</v>
      </c>
      <c r="X59" s="21">
        <v>22.402380000000001</v>
      </c>
      <c r="Y59" s="20" t="s">
        <v>1427</v>
      </c>
      <c r="Z59" s="21">
        <v>19.802510000000002</v>
      </c>
      <c r="AB59" s="12" t="s">
        <v>826</v>
      </c>
      <c r="AC59" s="12">
        <v>10.299979599999999</v>
      </c>
      <c r="AD59" s="14" t="s">
        <v>1119</v>
      </c>
      <c r="AE59" s="12">
        <v>8.4459555999999996</v>
      </c>
      <c r="AF59" s="15" t="s">
        <v>1237</v>
      </c>
      <c r="AG59" s="16">
        <v>19.934459999999998</v>
      </c>
      <c r="AH59" s="15" t="s">
        <v>1369</v>
      </c>
      <c r="AI59" s="16">
        <v>19.314750000000004</v>
      </c>
      <c r="AJ59" s="3"/>
    </row>
    <row r="60" spans="1:54">
      <c r="A60" s="17" t="s">
        <v>621</v>
      </c>
      <c r="B60" s="17">
        <v>22.100242799999997</v>
      </c>
      <c r="C60" s="19" t="s">
        <v>987</v>
      </c>
      <c r="D60" s="17">
        <v>7.6499243999999997</v>
      </c>
      <c r="E60" s="20" t="s">
        <v>1268</v>
      </c>
      <c r="F60" s="21">
        <v>32.066580000000002</v>
      </c>
      <c r="G60" s="20" t="s">
        <v>1341</v>
      </c>
      <c r="H60" s="21">
        <v>21.25487</v>
      </c>
      <c r="J60" s="12" t="s">
        <v>702</v>
      </c>
      <c r="K60" s="12">
        <v>48.278877199999997</v>
      </c>
      <c r="L60" s="14" t="s">
        <v>988</v>
      </c>
      <c r="M60" s="12">
        <v>10.094284400000001</v>
      </c>
      <c r="N60" s="15" t="s">
        <v>1192</v>
      </c>
      <c r="O60" s="16">
        <v>41.187510000000003</v>
      </c>
      <c r="P60" s="15" t="s">
        <v>1375</v>
      </c>
      <c r="Q60" s="16">
        <v>80.765230000000003</v>
      </c>
      <c r="S60" s="17" t="s">
        <v>823</v>
      </c>
      <c r="T60" s="17">
        <v>13.4444412</v>
      </c>
      <c r="U60" s="19" t="s">
        <v>1120</v>
      </c>
      <c r="V60" s="17">
        <v>5.3047224000000002</v>
      </c>
      <c r="W60" s="20" t="s">
        <v>1138</v>
      </c>
      <c r="X60" s="21">
        <v>22.222200000000001</v>
      </c>
      <c r="Y60" s="20" t="s">
        <v>1388</v>
      </c>
      <c r="Z60" s="21">
        <v>19.747</v>
      </c>
      <c r="AB60" s="12" t="s">
        <v>750</v>
      </c>
      <c r="AC60" s="12">
        <v>10.133025200000001</v>
      </c>
      <c r="AD60" s="14" t="s">
        <v>1121</v>
      </c>
      <c r="AE60" s="12">
        <v>8.3126687999999991</v>
      </c>
      <c r="AF60" s="15" t="s">
        <v>1199</v>
      </c>
      <c r="AG60" s="16">
        <v>19.673290000000001</v>
      </c>
      <c r="AH60" s="15" t="s">
        <v>1411</v>
      </c>
      <c r="AI60" s="16">
        <v>19.171880000000002</v>
      </c>
      <c r="AJ60" s="3"/>
    </row>
    <row r="61" spans="1:54">
      <c r="A61" s="17" t="s">
        <v>621</v>
      </c>
      <c r="B61" s="17">
        <v>20.354139600000003</v>
      </c>
      <c r="C61" s="19" t="s">
        <v>989</v>
      </c>
      <c r="D61" s="17">
        <v>7.6499243999999997</v>
      </c>
      <c r="E61" s="20" t="s">
        <v>1281</v>
      </c>
      <c r="F61" s="21">
        <v>24.297000000000001</v>
      </c>
      <c r="G61" s="20" t="s">
        <v>1370</v>
      </c>
      <c r="H61" s="21">
        <v>20.77712</v>
      </c>
      <c r="J61" s="12" t="s">
        <v>703</v>
      </c>
      <c r="K61" s="12">
        <v>37.062032000000002</v>
      </c>
      <c r="L61" s="14" t="s">
        <v>990</v>
      </c>
      <c r="M61" s="12">
        <v>9.6985748000000012</v>
      </c>
      <c r="N61" s="15" t="s">
        <v>1282</v>
      </c>
      <c r="O61" s="16">
        <v>32.388719999999999</v>
      </c>
      <c r="P61" s="15" t="s">
        <v>1417</v>
      </c>
      <c r="Q61" s="16">
        <v>58.468410000000006</v>
      </c>
      <c r="S61" s="17" t="s">
        <v>827</v>
      </c>
      <c r="T61" s="17">
        <v>12.7355768</v>
      </c>
      <c r="U61" s="19" t="s">
        <v>1122</v>
      </c>
      <c r="V61" s="17">
        <v>5.2844296000000002</v>
      </c>
      <c r="W61" s="20" t="s">
        <v>1283</v>
      </c>
      <c r="X61" s="21">
        <v>21.8855</v>
      </c>
      <c r="Y61" s="20" t="s">
        <v>1415</v>
      </c>
      <c r="Z61" s="21">
        <v>19.746090000000002</v>
      </c>
      <c r="AB61" s="12" t="s">
        <v>828</v>
      </c>
      <c r="AC61" s="12">
        <v>10.008039999999999</v>
      </c>
      <c r="AD61" s="14" t="s">
        <v>1123</v>
      </c>
      <c r="AE61" s="12">
        <v>7.6499243999999997</v>
      </c>
      <c r="AF61" s="15" t="s">
        <v>1224</v>
      </c>
      <c r="AG61" s="16">
        <v>18.695950000000003</v>
      </c>
      <c r="AH61" s="15" t="s">
        <v>1386</v>
      </c>
      <c r="AI61" s="16">
        <v>18.338320000000003</v>
      </c>
      <c r="AJ61" s="3"/>
    </row>
    <row r="62" spans="1:54">
      <c r="A62" s="17" t="s">
        <v>622</v>
      </c>
      <c r="B62" s="17">
        <v>15.6217664</v>
      </c>
      <c r="C62" s="19" t="s">
        <v>991</v>
      </c>
      <c r="D62" s="17">
        <v>7.5244780000000002</v>
      </c>
      <c r="E62" s="20" t="s">
        <v>1154</v>
      </c>
      <c r="F62" s="21">
        <v>23.394279999999998</v>
      </c>
      <c r="G62" s="20" t="s">
        <v>1395</v>
      </c>
      <c r="H62" s="21">
        <v>20.762560000000001</v>
      </c>
      <c r="J62" s="12" t="s">
        <v>703</v>
      </c>
      <c r="K62" s="12">
        <v>35.187254000000003</v>
      </c>
      <c r="L62" s="14" t="s">
        <v>992</v>
      </c>
      <c r="M62" s="12">
        <v>9.6247827999999984</v>
      </c>
      <c r="N62" s="15" t="s">
        <v>1214</v>
      </c>
      <c r="O62" s="16">
        <v>29.900779999999997</v>
      </c>
      <c r="P62" s="15" t="s">
        <v>1439</v>
      </c>
      <c r="Q62" s="16">
        <v>57.887830000000001</v>
      </c>
      <c r="S62" s="17" t="s">
        <v>829</v>
      </c>
      <c r="T62" s="17">
        <v>12.691762799999999</v>
      </c>
      <c r="U62" s="19" t="s">
        <v>1045</v>
      </c>
      <c r="V62" s="17">
        <v>3.8099731999999995</v>
      </c>
      <c r="W62" s="20" t="s">
        <v>1169</v>
      </c>
      <c r="X62" s="21">
        <v>21.831810000000001</v>
      </c>
      <c r="Y62" s="20" t="s">
        <v>1354</v>
      </c>
      <c r="Z62" s="21">
        <v>19.52496</v>
      </c>
      <c r="AB62" s="12" t="s">
        <v>796</v>
      </c>
      <c r="AC62" s="12">
        <v>9.9789843999999999</v>
      </c>
      <c r="AD62" s="14" t="s">
        <v>1124</v>
      </c>
      <c r="AE62" s="12">
        <v>7.5761323999999997</v>
      </c>
      <c r="AF62" s="15" t="s">
        <v>1231</v>
      </c>
      <c r="AG62" s="16">
        <v>18.560360000000003</v>
      </c>
      <c r="AH62" s="15" t="s">
        <v>1337</v>
      </c>
      <c r="AI62" s="16">
        <v>17.851470000000003</v>
      </c>
      <c r="AJ62" s="3"/>
    </row>
    <row r="63" spans="1:54">
      <c r="A63" s="17" t="s">
        <v>623</v>
      </c>
      <c r="B63" s="17">
        <v>15.061408399999998</v>
      </c>
      <c r="C63" s="19" t="s">
        <v>993</v>
      </c>
      <c r="D63" s="17">
        <v>7.5244780000000002</v>
      </c>
      <c r="E63" s="20" t="s">
        <v>1284</v>
      </c>
      <c r="F63" s="21">
        <v>23.370619999999999</v>
      </c>
      <c r="G63" s="20" t="s">
        <v>1348</v>
      </c>
      <c r="H63" s="21">
        <v>20.550529999999998</v>
      </c>
      <c r="J63" s="12" t="s">
        <v>674</v>
      </c>
      <c r="K63" s="12">
        <v>34.713601600000004</v>
      </c>
      <c r="L63" s="14" t="s">
        <v>896</v>
      </c>
      <c r="M63" s="12">
        <v>9.2756543999999987</v>
      </c>
      <c r="N63" s="15" t="s">
        <v>1285</v>
      </c>
      <c r="O63" s="16">
        <v>28.747810000000001</v>
      </c>
      <c r="P63" s="15" t="s">
        <v>1371</v>
      </c>
      <c r="Q63" s="16">
        <v>56.254379999999998</v>
      </c>
      <c r="S63" s="17" t="s">
        <v>830</v>
      </c>
      <c r="T63" s="17">
        <v>12.424728000000002</v>
      </c>
      <c r="W63" s="20" t="s">
        <v>1286</v>
      </c>
      <c r="X63" s="21">
        <v>21.369530000000001</v>
      </c>
      <c r="Y63" s="20" t="s">
        <v>1440</v>
      </c>
      <c r="Z63" s="21">
        <v>19.48856</v>
      </c>
      <c r="AB63" s="12" t="s">
        <v>831</v>
      </c>
      <c r="AC63" s="12">
        <v>9.9439332</v>
      </c>
      <c r="AD63" s="14" t="s">
        <v>1125</v>
      </c>
      <c r="AE63" s="12">
        <v>7.5327795999999987</v>
      </c>
      <c r="AF63" s="15" t="s">
        <v>1271</v>
      </c>
      <c r="AG63" s="16">
        <v>18.298280000000002</v>
      </c>
      <c r="AH63" s="15" t="s">
        <v>1437</v>
      </c>
      <c r="AI63" s="16">
        <v>17.009720000000002</v>
      </c>
      <c r="AJ63" s="3"/>
    </row>
    <row r="64" spans="1:54">
      <c r="A64" s="17" t="s">
        <v>611</v>
      </c>
      <c r="B64" s="17">
        <v>15.0415768</v>
      </c>
      <c r="C64" s="19" t="s">
        <v>967</v>
      </c>
      <c r="D64" s="17">
        <v>7.5189436000000009</v>
      </c>
      <c r="E64" s="20" t="s">
        <v>1287</v>
      </c>
      <c r="F64" s="21">
        <v>23.030280000000001</v>
      </c>
      <c r="G64" s="20" t="s">
        <v>1422</v>
      </c>
      <c r="H64" s="21">
        <v>20.323029999999999</v>
      </c>
      <c r="J64" s="12" t="s">
        <v>704</v>
      </c>
      <c r="K64" s="12">
        <v>33.432387999999996</v>
      </c>
      <c r="L64" s="14" t="s">
        <v>994</v>
      </c>
      <c r="M64" s="12">
        <v>8.8748715999999988</v>
      </c>
      <c r="N64" s="15" t="s">
        <v>1272</v>
      </c>
      <c r="O64" s="16">
        <v>24.952200000000001</v>
      </c>
      <c r="P64" s="15" t="s">
        <v>1360</v>
      </c>
      <c r="Q64" s="16">
        <v>47.389160000000004</v>
      </c>
      <c r="S64" s="17" t="s">
        <v>832</v>
      </c>
      <c r="T64" s="17">
        <v>11.387028000000001</v>
      </c>
      <c r="W64" s="20" t="s">
        <v>1288</v>
      </c>
      <c r="X64" s="21">
        <v>20.414940000000001</v>
      </c>
      <c r="Y64" s="20" t="s">
        <v>1383</v>
      </c>
      <c r="Z64" s="21">
        <v>19.303830000000001</v>
      </c>
      <c r="AB64" s="12" t="s">
        <v>833</v>
      </c>
      <c r="AC64" s="12">
        <v>9.8955072000000008</v>
      </c>
      <c r="AD64" s="14" t="s">
        <v>1074</v>
      </c>
      <c r="AE64" s="12">
        <v>7.4442291999999988</v>
      </c>
      <c r="AF64" s="15" t="s">
        <v>1166</v>
      </c>
      <c r="AG64" s="16">
        <v>18.102630000000001</v>
      </c>
      <c r="AH64" s="15" t="s">
        <v>1416</v>
      </c>
      <c r="AI64" s="16">
        <v>16.94875</v>
      </c>
      <c r="AJ64" s="3"/>
    </row>
    <row r="65" spans="1:36">
      <c r="A65" s="17" t="s">
        <v>624</v>
      </c>
      <c r="B65" s="17">
        <v>14.566079599999998</v>
      </c>
      <c r="C65" s="19" t="s">
        <v>995</v>
      </c>
      <c r="D65" s="17">
        <v>7.3934971999999988</v>
      </c>
      <c r="E65" s="20" t="s">
        <v>1211</v>
      </c>
      <c r="F65" s="21">
        <v>22.362340000000003</v>
      </c>
      <c r="G65" s="20" t="s">
        <v>1400</v>
      </c>
      <c r="H65" s="21">
        <v>19.982690000000002</v>
      </c>
      <c r="J65" s="12" t="s">
        <v>693</v>
      </c>
      <c r="K65" s="12">
        <v>31.263364400000004</v>
      </c>
      <c r="L65" s="14" t="s">
        <v>988</v>
      </c>
      <c r="M65" s="12">
        <v>8.8232171999999984</v>
      </c>
      <c r="N65" s="15" t="s">
        <v>1155</v>
      </c>
      <c r="O65" s="16">
        <v>24.517220000000002</v>
      </c>
      <c r="P65" s="15" t="s">
        <v>1342</v>
      </c>
      <c r="Q65" s="16">
        <v>41.604290000000006</v>
      </c>
      <c r="S65" s="17" t="s">
        <v>791</v>
      </c>
      <c r="T65" s="17">
        <v>11.357511200000001</v>
      </c>
      <c r="W65" s="20" t="s">
        <v>1138</v>
      </c>
      <c r="X65" s="21">
        <v>20.323029999999999</v>
      </c>
      <c r="Y65" s="20" t="s">
        <v>1403</v>
      </c>
      <c r="Z65" s="21">
        <v>19.136390000000002</v>
      </c>
      <c r="AB65" s="12" t="s">
        <v>748</v>
      </c>
      <c r="AC65" s="12">
        <v>9.7566860000000002</v>
      </c>
      <c r="AD65" s="14" t="s">
        <v>1126</v>
      </c>
      <c r="AE65" s="12">
        <v>7.1550567999999997</v>
      </c>
      <c r="AF65" s="15" t="s">
        <v>1252</v>
      </c>
      <c r="AG65" s="16">
        <v>17.927910000000001</v>
      </c>
      <c r="AH65" s="15" t="s">
        <v>1432</v>
      </c>
      <c r="AI65" s="16">
        <v>16.664829999999998</v>
      </c>
      <c r="AJ65" s="3"/>
    </row>
    <row r="66" spans="1:36">
      <c r="A66" s="17" t="s">
        <v>625</v>
      </c>
      <c r="B66" s="17">
        <v>14.442478000000001</v>
      </c>
      <c r="C66" s="19" t="s">
        <v>934</v>
      </c>
      <c r="D66" s="17">
        <v>7.2251592000000002</v>
      </c>
      <c r="E66" s="20" t="s">
        <v>1261</v>
      </c>
      <c r="F66" s="21">
        <v>21.193899999999999</v>
      </c>
      <c r="G66" s="20" t="s">
        <v>1441</v>
      </c>
      <c r="H66" s="21">
        <v>19.634160000000001</v>
      </c>
      <c r="J66" s="12" t="s">
        <v>705</v>
      </c>
      <c r="K66" s="12">
        <v>30.087765599999997</v>
      </c>
      <c r="L66" s="14" t="s">
        <v>996</v>
      </c>
      <c r="M66" s="12">
        <v>8.4722439999999999</v>
      </c>
      <c r="N66" s="15" t="s">
        <v>1254</v>
      </c>
      <c r="O66" s="16">
        <v>23.946650000000002</v>
      </c>
      <c r="P66" s="15" t="s">
        <v>1401</v>
      </c>
      <c r="Q66" s="16">
        <v>36.078769999999999</v>
      </c>
      <c r="S66" s="17" t="s">
        <v>735</v>
      </c>
      <c r="T66" s="17">
        <v>11.131984399999999</v>
      </c>
      <c r="W66" s="20" t="s">
        <v>1289</v>
      </c>
      <c r="X66" s="21">
        <v>20.267519999999998</v>
      </c>
      <c r="Y66" s="20" t="s">
        <v>1385</v>
      </c>
      <c r="Z66" s="21">
        <v>19.136390000000002</v>
      </c>
      <c r="AB66" s="12" t="s">
        <v>834</v>
      </c>
      <c r="AC66" s="12">
        <v>9.7386991999999992</v>
      </c>
      <c r="AD66" s="14" t="s">
        <v>1127</v>
      </c>
      <c r="AE66" s="12">
        <v>6.9521287999999997</v>
      </c>
      <c r="AF66" s="15" t="s">
        <v>1206</v>
      </c>
      <c r="AG66" s="16">
        <v>17.17079</v>
      </c>
      <c r="AH66" s="15" t="s">
        <v>1369</v>
      </c>
      <c r="AI66" s="16">
        <v>16.29082</v>
      </c>
      <c r="AJ66" s="3"/>
    </row>
    <row r="67" spans="1:36">
      <c r="A67" s="17" t="s">
        <v>626</v>
      </c>
      <c r="B67" s="17">
        <v>14.161607199999999</v>
      </c>
      <c r="C67" s="19" t="s">
        <v>997</v>
      </c>
      <c r="D67" s="17">
        <v>7.1868796000000001</v>
      </c>
      <c r="E67" s="20" t="s">
        <v>1225</v>
      </c>
      <c r="F67" s="21">
        <v>21.16751</v>
      </c>
      <c r="G67" s="20" t="s">
        <v>1348</v>
      </c>
      <c r="H67" s="21">
        <v>19.475820000000002</v>
      </c>
      <c r="J67" s="12" t="s">
        <v>706</v>
      </c>
      <c r="K67" s="12">
        <v>27.628186000000003</v>
      </c>
      <c r="L67" s="14" t="s">
        <v>977</v>
      </c>
      <c r="M67" s="12">
        <v>8.3781592000000007</v>
      </c>
      <c r="N67" s="15" t="s">
        <v>1184</v>
      </c>
      <c r="O67" s="16">
        <v>23.864750000000001</v>
      </c>
      <c r="P67" s="15" t="s">
        <v>1371</v>
      </c>
      <c r="Q67" s="16">
        <v>32.136649999999996</v>
      </c>
      <c r="S67" s="17" t="s">
        <v>835</v>
      </c>
      <c r="T67" s="17">
        <v>11.0494296</v>
      </c>
      <c r="W67" s="20" t="s">
        <v>1158</v>
      </c>
      <c r="X67" s="21">
        <v>20.141940000000002</v>
      </c>
      <c r="Y67" s="20" t="s">
        <v>1434</v>
      </c>
      <c r="Z67" s="21">
        <v>18.63589</v>
      </c>
      <c r="AB67" s="12" t="s">
        <v>836</v>
      </c>
      <c r="AC67" s="12">
        <v>9.3609764000000002</v>
      </c>
      <c r="AD67" s="14" t="s">
        <v>1128</v>
      </c>
      <c r="AE67" s="12">
        <v>6.7464336000000005</v>
      </c>
      <c r="AF67" s="15" t="s">
        <v>1197</v>
      </c>
      <c r="AG67" s="16">
        <v>16.811340000000001</v>
      </c>
      <c r="AH67" s="15" t="s">
        <v>1355</v>
      </c>
      <c r="AI67" s="16">
        <v>15.797599999999999</v>
      </c>
      <c r="AJ67" s="3"/>
    </row>
    <row r="68" spans="1:36">
      <c r="A68" s="17" t="s">
        <v>627</v>
      </c>
      <c r="B68" s="17">
        <v>12.512356</v>
      </c>
      <c r="C68" s="19" t="s">
        <v>998</v>
      </c>
      <c r="D68" s="17">
        <v>7.1868796000000001</v>
      </c>
      <c r="E68" s="20" t="s">
        <v>1132</v>
      </c>
      <c r="F68" s="21">
        <v>20.673380000000002</v>
      </c>
      <c r="G68" s="20" t="s">
        <v>1370</v>
      </c>
      <c r="H68" s="21">
        <v>19.396650000000001</v>
      </c>
      <c r="J68" s="12" t="s">
        <v>707</v>
      </c>
      <c r="K68" s="12">
        <v>17.367869600000002</v>
      </c>
      <c r="L68" s="14" t="s">
        <v>999</v>
      </c>
      <c r="M68" s="12">
        <v>7.2034827999999997</v>
      </c>
      <c r="N68" s="15" t="s">
        <v>1229</v>
      </c>
      <c r="O68" s="16">
        <v>23.148579999999999</v>
      </c>
      <c r="P68" s="15" t="s">
        <v>1414</v>
      </c>
      <c r="Q68" s="16">
        <v>29.739709999999999</v>
      </c>
      <c r="S68" s="17" t="s">
        <v>837</v>
      </c>
      <c r="T68" s="17">
        <v>10.619591199999999</v>
      </c>
      <c r="W68" s="20" t="s">
        <v>1280</v>
      </c>
      <c r="X68" s="21">
        <v>20.06277</v>
      </c>
      <c r="Y68" s="20" t="s">
        <v>1358</v>
      </c>
      <c r="Z68" s="21">
        <v>17.567550000000001</v>
      </c>
      <c r="AB68" s="12" t="s">
        <v>740</v>
      </c>
      <c r="AC68" s="12">
        <v>9.3526747999999991</v>
      </c>
      <c r="AD68" s="14" t="s">
        <v>1077</v>
      </c>
      <c r="AE68" s="12">
        <v>6.6302111999999997</v>
      </c>
      <c r="AF68" s="15" t="s">
        <v>1290</v>
      </c>
      <c r="AG68" s="16">
        <v>16.573830000000001</v>
      </c>
      <c r="AH68" s="15" t="s">
        <v>1347</v>
      </c>
      <c r="AI68" s="16">
        <v>15.732990000000003</v>
      </c>
      <c r="AJ68" s="3"/>
    </row>
    <row r="69" spans="1:36">
      <c r="A69" s="17" t="s">
        <v>628</v>
      </c>
      <c r="B69" s="17">
        <v>12.0530008</v>
      </c>
      <c r="C69" s="19" t="s">
        <v>1000</v>
      </c>
      <c r="D69" s="17">
        <v>6.9221508000000007</v>
      </c>
      <c r="E69" s="20" t="s">
        <v>1291</v>
      </c>
      <c r="F69" s="21">
        <v>20.16469</v>
      </c>
      <c r="G69" s="20" t="s">
        <v>1363</v>
      </c>
      <c r="H69" s="21">
        <v>19.040839999999999</v>
      </c>
      <c r="J69" s="12" t="s">
        <v>708</v>
      </c>
      <c r="K69" s="12">
        <v>15.123670400000002</v>
      </c>
      <c r="L69" s="14" t="s">
        <v>1001</v>
      </c>
      <c r="M69" s="12">
        <v>7.1034023999999993</v>
      </c>
      <c r="N69" s="15" t="s">
        <v>1292</v>
      </c>
      <c r="O69" s="16">
        <v>22.10754</v>
      </c>
      <c r="P69" s="15" t="s">
        <v>1360</v>
      </c>
      <c r="Q69" s="16">
        <v>27.522950000000002</v>
      </c>
      <c r="S69" s="17" t="s">
        <v>838</v>
      </c>
      <c r="T69" s="17">
        <v>10.529195999999999</v>
      </c>
      <c r="W69" s="20" t="s">
        <v>1230</v>
      </c>
      <c r="X69" s="21">
        <v>20.045479999999998</v>
      </c>
      <c r="Y69" s="20" t="s">
        <v>1442</v>
      </c>
      <c r="Z69" s="21">
        <v>17.409210000000002</v>
      </c>
      <c r="AB69" s="12" t="s">
        <v>839</v>
      </c>
      <c r="AC69" s="12">
        <v>8.8808672000000008</v>
      </c>
      <c r="AD69" s="14" t="s">
        <v>1129</v>
      </c>
      <c r="AE69" s="12">
        <v>6.5933151999999993</v>
      </c>
      <c r="AF69" s="15" t="s">
        <v>1273</v>
      </c>
      <c r="AG69" s="16">
        <v>16.428230000000003</v>
      </c>
      <c r="AH69" s="15" t="s">
        <v>1443</v>
      </c>
      <c r="AI69" s="16">
        <v>15.443610000000001</v>
      </c>
      <c r="AJ69" s="3"/>
    </row>
    <row r="70" spans="1:36">
      <c r="A70" s="17" t="s">
        <v>590</v>
      </c>
      <c r="B70" s="17">
        <v>11.432225599999999</v>
      </c>
      <c r="C70" s="19" t="s">
        <v>1002</v>
      </c>
      <c r="D70" s="17">
        <v>6.7367483999999997</v>
      </c>
      <c r="E70" s="20" t="s">
        <v>1160</v>
      </c>
      <c r="F70" s="21">
        <v>19.835270000000001</v>
      </c>
      <c r="G70" s="20" t="s">
        <v>1425</v>
      </c>
      <c r="H70" s="21">
        <v>18.470270000000003</v>
      </c>
      <c r="J70" s="12" t="s">
        <v>709</v>
      </c>
      <c r="K70" s="12">
        <v>13.623848000000001</v>
      </c>
      <c r="L70" s="14" t="s">
        <v>1003</v>
      </c>
      <c r="M70" s="12">
        <v>7.0955620000000001</v>
      </c>
      <c r="N70" s="15" t="s">
        <v>1222</v>
      </c>
      <c r="O70" s="16">
        <v>21.34769</v>
      </c>
      <c r="P70" s="15" t="s">
        <v>1345</v>
      </c>
      <c r="Q70" s="16">
        <v>25.996880000000001</v>
      </c>
      <c r="S70" s="17" t="s">
        <v>840</v>
      </c>
      <c r="T70" s="17">
        <v>10.4775416</v>
      </c>
      <c r="W70" s="20" t="s">
        <v>1165</v>
      </c>
      <c r="X70" s="21">
        <v>20.024550000000001</v>
      </c>
      <c r="Y70" s="20" t="s">
        <v>1394</v>
      </c>
      <c r="Z70" s="21">
        <v>17.389190000000003</v>
      </c>
      <c r="AB70" s="12" t="s">
        <v>841</v>
      </c>
      <c r="AC70" s="12">
        <v>8.8508891999999992</v>
      </c>
      <c r="AD70" s="14" t="s">
        <v>1130</v>
      </c>
      <c r="AE70" s="12">
        <v>6.3207459999999998</v>
      </c>
      <c r="AF70" s="15" t="s">
        <v>1293</v>
      </c>
      <c r="AG70" s="16">
        <v>16.1252</v>
      </c>
      <c r="AH70" s="15" t="s">
        <v>1430</v>
      </c>
      <c r="AI70" s="16">
        <v>15.215199999999999</v>
      </c>
      <c r="AJ70" s="3"/>
    </row>
    <row r="71" spans="1:36">
      <c r="A71" s="17" t="s">
        <v>629</v>
      </c>
      <c r="B71" s="17">
        <v>11.111230399999998</v>
      </c>
      <c r="C71" s="19" t="s">
        <v>1004</v>
      </c>
      <c r="D71" s="17">
        <v>6.5983884000000002</v>
      </c>
      <c r="E71" s="20" t="s">
        <v>1183</v>
      </c>
      <c r="F71" s="21">
        <v>19.486740000000001</v>
      </c>
      <c r="G71" s="20" t="s">
        <v>1400</v>
      </c>
      <c r="H71" s="21">
        <v>18.079879999999999</v>
      </c>
      <c r="J71" s="12" t="s">
        <v>693</v>
      </c>
      <c r="K71" s="12">
        <v>12.564471599999999</v>
      </c>
      <c r="L71" s="14" t="s">
        <v>1005</v>
      </c>
      <c r="M71" s="12">
        <v>6.9977875999999997</v>
      </c>
      <c r="N71" s="15" t="s">
        <v>1294</v>
      </c>
      <c r="O71" s="16">
        <v>21.331309999999998</v>
      </c>
      <c r="P71" s="15" t="s">
        <v>1342</v>
      </c>
      <c r="Q71" s="16">
        <v>25.489100000000001</v>
      </c>
      <c r="S71" s="17" t="s">
        <v>755</v>
      </c>
      <c r="T71" s="17">
        <v>10.1920588</v>
      </c>
      <c r="W71" s="20" t="s">
        <v>1196</v>
      </c>
      <c r="X71" s="21">
        <v>18.486650000000001</v>
      </c>
      <c r="Y71" s="20" t="s">
        <v>1372</v>
      </c>
      <c r="Z71" s="21">
        <v>17.161690000000004</v>
      </c>
      <c r="AB71" s="12" t="s">
        <v>842</v>
      </c>
      <c r="AC71" s="12">
        <v>8.8232171999999984</v>
      </c>
      <c r="AD71" s="14" t="s">
        <v>1131</v>
      </c>
      <c r="AE71" s="12">
        <v>6.2460315999999994</v>
      </c>
      <c r="AF71" s="15" t="s">
        <v>1143</v>
      </c>
      <c r="AG71" s="16">
        <v>15.773029999999999</v>
      </c>
      <c r="AH71" s="15" t="s">
        <v>1411</v>
      </c>
      <c r="AI71" s="16">
        <v>15.106909999999999</v>
      </c>
      <c r="AJ71" s="3"/>
    </row>
    <row r="72" spans="1:36">
      <c r="A72" s="17" t="s">
        <v>628</v>
      </c>
      <c r="B72" s="17">
        <v>10.3484056</v>
      </c>
      <c r="C72" s="19" t="s">
        <v>1006</v>
      </c>
      <c r="D72" s="17">
        <v>6.2538720000000003</v>
      </c>
      <c r="E72" s="20" t="s">
        <v>1151</v>
      </c>
      <c r="F72" s="21">
        <v>19.306560000000001</v>
      </c>
      <c r="G72" s="20" t="s">
        <v>1402</v>
      </c>
      <c r="H72" s="21">
        <v>18.04166</v>
      </c>
      <c r="J72" s="12" t="s">
        <v>710</v>
      </c>
      <c r="K72" s="12">
        <v>12.3735348</v>
      </c>
      <c r="L72" s="14" t="s">
        <v>1007</v>
      </c>
      <c r="M72" s="12">
        <v>6.9013968000000006</v>
      </c>
      <c r="N72" s="15" t="s">
        <v>1295</v>
      </c>
      <c r="O72" s="16">
        <v>21.153859999999998</v>
      </c>
      <c r="P72" s="15" t="s">
        <v>1336</v>
      </c>
      <c r="Q72" s="16">
        <v>23.702770000000001</v>
      </c>
      <c r="S72" s="17" t="s">
        <v>741</v>
      </c>
      <c r="T72" s="17">
        <v>9.8770591999999997</v>
      </c>
      <c r="W72" s="20" t="s">
        <v>1149</v>
      </c>
      <c r="X72" s="21">
        <v>18.37472</v>
      </c>
      <c r="Y72" s="20" t="s">
        <v>1388</v>
      </c>
      <c r="Z72" s="21">
        <v>16.38091</v>
      </c>
      <c r="AB72" s="12" t="s">
        <v>806</v>
      </c>
      <c r="AC72" s="12">
        <v>8.7775584000000002</v>
      </c>
      <c r="AF72" s="15" t="s">
        <v>1273</v>
      </c>
      <c r="AG72" s="16">
        <v>15.773029999999999</v>
      </c>
      <c r="AH72" s="15" t="s">
        <v>1408</v>
      </c>
      <c r="AI72" s="16">
        <v>15.02228</v>
      </c>
      <c r="AJ72" s="3"/>
    </row>
    <row r="73" spans="1:36">
      <c r="A73" s="17" t="s">
        <v>597</v>
      </c>
      <c r="B73" s="17">
        <v>10.234950399999999</v>
      </c>
      <c r="C73" s="19" t="s">
        <v>1008</v>
      </c>
      <c r="D73" s="17">
        <v>5.8438651999999989</v>
      </c>
      <c r="E73" s="20" t="s">
        <v>1154</v>
      </c>
      <c r="F73" s="21">
        <v>19.046299999999999</v>
      </c>
      <c r="G73" s="20" t="s">
        <v>1435</v>
      </c>
      <c r="H73" s="21">
        <v>17.899700000000003</v>
      </c>
      <c r="J73" s="12" t="s">
        <v>703</v>
      </c>
      <c r="K73" s="12">
        <v>12.1821368</v>
      </c>
      <c r="L73" s="14" t="s">
        <v>1009</v>
      </c>
      <c r="M73" s="12">
        <v>6.6910895999999997</v>
      </c>
      <c r="N73" s="15" t="s">
        <v>1141</v>
      </c>
      <c r="O73" s="16">
        <v>20.241129999999998</v>
      </c>
      <c r="P73" s="15" t="s">
        <v>1444</v>
      </c>
      <c r="Q73" s="16">
        <v>23.518040000000003</v>
      </c>
      <c r="S73" s="17" t="s">
        <v>801</v>
      </c>
      <c r="T73" s="17">
        <v>9.6247827999999984</v>
      </c>
      <c r="W73" s="20" t="s">
        <v>1296</v>
      </c>
      <c r="X73" s="21">
        <v>18.250050000000002</v>
      </c>
      <c r="Y73" s="20" t="s">
        <v>1350</v>
      </c>
      <c r="Z73" s="21">
        <v>15.87495</v>
      </c>
      <c r="AB73" s="12" t="s">
        <v>843</v>
      </c>
      <c r="AC73" s="12">
        <v>8.7023827999999988</v>
      </c>
      <c r="AF73" s="15" t="s">
        <v>1237</v>
      </c>
      <c r="AG73" s="16">
        <v>15.512770000000002</v>
      </c>
      <c r="AH73" s="15" t="s">
        <v>1347</v>
      </c>
      <c r="AI73" s="16">
        <v>14.994070000000001</v>
      </c>
      <c r="AJ73" s="3"/>
    </row>
    <row r="74" spans="1:36">
      <c r="A74" s="17" t="s">
        <v>630</v>
      </c>
      <c r="B74" s="17">
        <v>10.206356</v>
      </c>
      <c r="C74" s="19" t="s">
        <v>1010</v>
      </c>
      <c r="D74" s="17">
        <v>5.4453883999999997</v>
      </c>
      <c r="E74" s="20" t="s">
        <v>1198</v>
      </c>
      <c r="F74" s="21">
        <v>18.70778</v>
      </c>
      <c r="G74" s="20" t="s">
        <v>1356</v>
      </c>
      <c r="H74" s="21">
        <v>17.722250000000003</v>
      </c>
      <c r="J74" s="12" t="s">
        <v>711</v>
      </c>
      <c r="K74" s="12">
        <v>11.449751200000001</v>
      </c>
      <c r="L74" s="14" t="s">
        <v>1011</v>
      </c>
      <c r="M74" s="12">
        <v>6.5688716000000005</v>
      </c>
      <c r="N74" s="15" t="s">
        <v>1257</v>
      </c>
      <c r="O74" s="16">
        <v>20.064589999999999</v>
      </c>
      <c r="P74" s="15" t="s">
        <v>1445</v>
      </c>
      <c r="Q74" s="16">
        <v>23.08943</v>
      </c>
      <c r="S74" s="17" t="s">
        <v>844</v>
      </c>
      <c r="T74" s="17">
        <v>9.6072571999999994</v>
      </c>
      <c r="W74" s="20" t="s">
        <v>1297</v>
      </c>
      <c r="X74" s="21">
        <v>17.667649999999998</v>
      </c>
      <c r="Y74" s="20" t="s">
        <v>1434</v>
      </c>
      <c r="Z74" s="21">
        <v>15.516409999999999</v>
      </c>
      <c r="AB74" s="12" t="s">
        <v>845</v>
      </c>
      <c r="AC74" s="12">
        <v>8.645194</v>
      </c>
      <c r="AF74" s="15" t="s">
        <v>1234</v>
      </c>
      <c r="AG74" s="16">
        <v>15.09417</v>
      </c>
      <c r="AH74" s="15" t="s">
        <v>1446</v>
      </c>
      <c r="AI74" s="16">
        <v>14.835730000000002</v>
      </c>
      <c r="AJ74" s="3"/>
    </row>
    <row r="75" spans="1:36">
      <c r="A75" s="17" t="s">
        <v>631</v>
      </c>
      <c r="B75" s="17">
        <v>10.114115999999999</v>
      </c>
      <c r="C75" s="19" t="s">
        <v>973</v>
      </c>
      <c r="D75" s="17">
        <v>5.2507619999999999</v>
      </c>
      <c r="E75" s="20" t="s">
        <v>1298</v>
      </c>
      <c r="F75" s="21">
        <v>18.470270000000003</v>
      </c>
      <c r="G75" s="20" t="s">
        <v>1413</v>
      </c>
      <c r="H75" s="21">
        <v>17.46199</v>
      </c>
      <c r="J75" s="12" t="s">
        <v>712</v>
      </c>
      <c r="K75" s="12">
        <v>11.309546399999999</v>
      </c>
      <c r="L75" s="14" t="s">
        <v>935</v>
      </c>
      <c r="M75" s="12">
        <v>6.2750871999999998</v>
      </c>
      <c r="N75" s="15" t="s">
        <v>1299</v>
      </c>
      <c r="O75" s="16">
        <v>19.994520000000001</v>
      </c>
      <c r="P75" s="15" t="s">
        <v>1336</v>
      </c>
      <c r="Q75" s="16">
        <v>21.69895</v>
      </c>
      <c r="S75" s="17" t="s">
        <v>840</v>
      </c>
      <c r="T75" s="17">
        <v>9.4472208000000002</v>
      </c>
      <c r="W75" s="20" t="s">
        <v>1236</v>
      </c>
      <c r="X75" s="21">
        <v>17.618510000000001</v>
      </c>
      <c r="Y75" s="20" t="s">
        <v>1354</v>
      </c>
      <c r="Z75" s="21">
        <v>15.32713</v>
      </c>
      <c r="AB75" s="12" t="s">
        <v>846</v>
      </c>
      <c r="AC75" s="12">
        <v>8.6189055999999997</v>
      </c>
      <c r="AF75" s="15" t="s">
        <v>1290</v>
      </c>
      <c r="AG75" s="16">
        <v>14.846650000000002</v>
      </c>
      <c r="AH75" s="15" t="s">
        <v>1443</v>
      </c>
      <c r="AI75" s="16">
        <v>14.772940000000002</v>
      </c>
      <c r="AJ75" s="3"/>
    </row>
    <row r="76" spans="1:36">
      <c r="A76" s="17" t="s">
        <v>605</v>
      </c>
      <c r="B76" s="17">
        <v>10.094284400000001</v>
      </c>
      <c r="C76" s="19" t="s">
        <v>1012</v>
      </c>
      <c r="D76" s="17">
        <v>4.7895620000000001</v>
      </c>
      <c r="E76" s="20" t="s">
        <v>1300</v>
      </c>
      <c r="F76" s="21">
        <v>18.069870000000002</v>
      </c>
      <c r="G76" s="20" t="s">
        <v>1435</v>
      </c>
      <c r="H76" s="21">
        <v>17.3719</v>
      </c>
      <c r="J76" s="12" t="s">
        <v>713</v>
      </c>
      <c r="K76" s="12">
        <v>10.575777200000001</v>
      </c>
      <c r="L76" s="14" t="s">
        <v>1013</v>
      </c>
      <c r="M76" s="12">
        <v>6.2561780000000002</v>
      </c>
      <c r="N76" s="15" t="s">
        <v>1301</v>
      </c>
      <c r="O76" s="16">
        <v>19.827080000000002</v>
      </c>
      <c r="P76" s="15" t="s">
        <v>1382</v>
      </c>
      <c r="Q76" s="16">
        <v>21.06832</v>
      </c>
      <c r="S76" s="17" t="s">
        <v>789</v>
      </c>
      <c r="T76" s="17">
        <v>9.3927991999999989</v>
      </c>
      <c r="W76" s="20" t="s">
        <v>1302</v>
      </c>
      <c r="X76" s="21">
        <v>17.120740000000001</v>
      </c>
      <c r="Y76" s="20" t="s">
        <v>1372</v>
      </c>
      <c r="Z76" s="21">
        <v>15.20246</v>
      </c>
      <c r="AB76" s="12" t="s">
        <v>847</v>
      </c>
      <c r="AC76" s="12">
        <v>8.4791620000000005</v>
      </c>
      <c r="AF76" s="15" t="s">
        <v>1303</v>
      </c>
      <c r="AG76" s="16">
        <v>14.58639</v>
      </c>
      <c r="AH76" s="15" t="s">
        <v>1373</v>
      </c>
      <c r="AI76" s="16">
        <v>14.772940000000002</v>
      </c>
      <c r="AJ76" s="3"/>
    </row>
    <row r="77" spans="1:36">
      <c r="A77" s="17" t="s">
        <v>615</v>
      </c>
      <c r="B77" s="17">
        <v>9.6704416000000002</v>
      </c>
      <c r="C77" s="19" t="s">
        <v>1014</v>
      </c>
      <c r="D77" s="17">
        <v>4.2531863999999997</v>
      </c>
      <c r="E77" s="20" t="s">
        <v>1200</v>
      </c>
      <c r="F77" s="21">
        <v>18.022549999999999</v>
      </c>
      <c r="G77" s="20" t="s">
        <v>1348</v>
      </c>
      <c r="H77" s="21">
        <v>17.237220000000001</v>
      </c>
      <c r="J77" s="12" t="s">
        <v>714</v>
      </c>
      <c r="K77" s="12">
        <v>10.168998799999999</v>
      </c>
      <c r="L77" s="14" t="s">
        <v>1015</v>
      </c>
      <c r="M77" s="12">
        <v>6.2188207999999996</v>
      </c>
      <c r="N77" s="15" t="s">
        <v>1180</v>
      </c>
      <c r="O77" s="16">
        <v>19.588660000000001</v>
      </c>
      <c r="P77" s="15" t="s">
        <v>1342</v>
      </c>
      <c r="Q77" s="16">
        <v>20.89451</v>
      </c>
      <c r="S77" s="17" t="s">
        <v>848</v>
      </c>
      <c r="T77" s="17">
        <v>9.2373747999999996</v>
      </c>
      <c r="W77" s="20" t="s">
        <v>1205</v>
      </c>
      <c r="X77" s="21">
        <v>16.88869</v>
      </c>
      <c r="Y77" s="20" t="s">
        <v>1385</v>
      </c>
      <c r="Z77" s="21">
        <v>15.162419999999999</v>
      </c>
      <c r="AB77" s="12" t="s">
        <v>849</v>
      </c>
      <c r="AC77" s="12">
        <v>8.3929176000000005</v>
      </c>
      <c r="AF77" s="15" t="s">
        <v>1304</v>
      </c>
      <c r="AG77" s="16">
        <v>14.44079</v>
      </c>
      <c r="AH77" s="15" t="s">
        <v>1411</v>
      </c>
      <c r="AI77" s="16">
        <v>14.68831</v>
      </c>
      <c r="AJ77" s="3"/>
    </row>
    <row r="78" spans="1:36">
      <c r="A78" s="17" t="s">
        <v>632</v>
      </c>
      <c r="B78" s="17">
        <v>9.4449147999999994</v>
      </c>
      <c r="C78" s="19" t="s">
        <v>1016</v>
      </c>
      <c r="D78" s="17">
        <v>3.3372432000000001</v>
      </c>
      <c r="E78" s="20" t="s">
        <v>1151</v>
      </c>
      <c r="F78" s="21">
        <v>17.867850000000001</v>
      </c>
      <c r="G78" s="20" t="s">
        <v>1393</v>
      </c>
      <c r="H78" s="21">
        <v>17.12893</v>
      </c>
      <c r="J78" s="12" t="s">
        <v>715</v>
      </c>
      <c r="K78" s="12">
        <v>9.6870447999999989</v>
      </c>
      <c r="L78" s="14" t="s">
        <v>917</v>
      </c>
      <c r="M78" s="12">
        <v>5.8724596</v>
      </c>
      <c r="N78" s="15" t="s">
        <v>1305</v>
      </c>
      <c r="O78" s="16">
        <v>18.968040000000002</v>
      </c>
      <c r="P78" s="15" t="s">
        <v>1342</v>
      </c>
      <c r="Q78" s="16">
        <v>20.502300000000002</v>
      </c>
      <c r="S78" s="17" t="s">
        <v>850</v>
      </c>
      <c r="T78" s="17">
        <v>9.1884875999999984</v>
      </c>
      <c r="W78" s="20" t="s">
        <v>1205</v>
      </c>
      <c r="X78" s="21">
        <v>15.682940000000002</v>
      </c>
      <c r="Y78" s="20" t="s">
        <v>1376</v>
      </c>
      <c r="Z78" s="21">
        <v>15.162419999999999</v>
      </c>
      <c r="AB78" s="12" t="s">
        <v>757</v>
      </c>
      <c r="AC78" s="12">
        <v>8.2577859999999994</v>
      </c>
      <c r="AF78" s="15" t="s">
        <v>1304</v>
      </c>
      <c r="AG78" s="16">
        <v>14.252420000000001</v>
      </c>
      <c r="AH78" s="15" t="s">
        <v>1411</v>
      </c>
      <c r="AI78" s="16">
        <v>14.459900000000001</v>
      </c>
      <c r="AJ78" s="3"/>
    </row>
    <row r="79" spans="1:36">
      <c r="A79" s="17" t="s">
        <v>613</v>
      </c>
      <c r="B79" s="17">
        <v>9.4066352000000002</v>
      </c>
      <c r="E79" s="20" t="s">
        <v>1306</v>
      </c>
      <c r="F79" s="21">
        <v>17.717700000000001</v>
      </c>
      <c r="G79" s="20" t="s">
        <v>1435</v>
      </c>
      <c r="H79" s="21">
        <v>17.069780000000002</v>
      </c>
      <c r="J79" s="12" t="s">
        <v>716</v>
      </c>
      <c r="K79" s="12">
        <v>8.7318995999999984</v>
      </c>
      <c r="L79" s="14" t="s">
        <v>1017</v>
      </c>
      <c r="M79" s="12">
        <v>5.6741436000000007</v>
      </c>
      <c r="N79" s="15" t="s">
        <v>1307</v>
      </c>
      <c r="O79" s="16">
        <v>18.858840000000001</v>
      </c>
      <c r="P79" s="15" t="s">
        <v>1447</v>
      </c>
      <c r="Q79" s="16">
        <v>20.177429999999998</v>
      </c>
      <c r="S79" s="17" t="s">
        <v>851</v>
      </c>
      <c r="T79" s="17">
        <v>9.1580484000000002</v>
      </c>
      <c r="W79" s="20" t="s">
        <v>1181</v>
      </c>
      <c r="X79" s="21">
        <v>15.644720000000001</v>
      </c>
      <c r="Y79" s="20" t="s">
        <v>1346</v>
      </c>
      <c r="Z79" s="21">
        <v>15.09417</v>
      </c>
      <c r="AB79" s="12" t="s">
        <v>852</v>
      </c>
      <c r="AC79" s="12">
        <v>8.1710803999999992</v>
      </c>
      <c r="AF79" s="15" t="s">
        <v>1135</v>
      </c>
      <c r="AG79" s="16">
        <v>14.180530000000001</v>
      </c>
      <c r="AH79" s="15" t="s">
        <v>1343</v>
      </c>
      <c r="AI79" s="16">
        <v>14.256060000000002</v>
      </c>
      <c r="AJ79" s="3"/>
    </row>
    <row r="80" spans="1:36">
      <c r="A80" s="17" t="s">
        <v>633</v>
      </c>
      <c r="B80" s="17">
        <v>9.4015620000000002</v>
      </c>
      <c r="E80" s="20" t="s">
        <v>1249</v>
      </c>
      <c r="F80" s="21">
        <v>17.11073</v>
      </c>
      <c r="G80" s="20" t="s">
        <v>1335</v>
      </c>
      <c r="H80" s="21">
        <v>16.576560000000001</v>
      </c>
      <c r="J80" s="12" t="s">
        <v>717</v>
      </c>
      <c r="K80" s="12">
        <v>8.6673315999999989</v>
      </c>
      <c r="L80" s="14" t="s">
        <v>975</v>
      </c>
      <c r="M80" s="12">
        <v>5.1562159999999997</v>
      </c>
      <c r="N80" s="15" t="s">
        <v>1229</v>
      </c>
      <c r="O80" s="16">
        <v>18.794229999999999</v>
      </c>
      <c r="P80" s="15" t="s">
        <v>1328</v>
      </c>
      <c r="Q80" s="16">
        <v>20.15286</v>
      </c>
      <c r="S80" s="17" t="s">
        <v>772</v>
      </c>
      <c r="T80" s="17">
        <v>9.0884071999999989</v>
      </c>
      <c r="W80" s="20" t="s">
        <v>1308</v>
      </c>
      <c r="X80" s="21">
        <v>15.61469</v>
      </c>
      <c r="Y80" s="20" t="s">
        <v>1448</v>
      </c>
      <c r="Z80" s="21">
        <v>14.97678</v>
      </c>
      <c r="AB80" s="12" t="s">
        <v>853</v>
      </c>
      <c r="AC80" s="12">
        <v>8.0889868000000007</v>
      </c>
      <c r="AF80" s="15" t="s">
        <v>1220</v>
      </c>
      <c r="AG80" s="16">
        <v>14.01036</v>
      </c>
      <c r="AH80" s="15" t="s">
        <v>1420</v>
      </c>
      <c r="AI80" s="16">
        <v>14.000350000000001</v>
      </c>
      <c r="AJ80" s="3"/>
    </row>
    <row r="81" spans="1:36">
      <c r="A81" s="17" t="s">
        <v>621</v>
      </c>
      <c r="B81" s="17">
        <v>9.0298347999999997</v>
      </c>
      <c r="E81" s="20" t="s">
        <v>1147</v>
      </c>
      <c r="F81" s="21">
        <v>16.901430000000001</v>
      </c>
      <c r="G81" s="20" t="s">
        <v>1390</v>
      </c>
      <c r="H81" s="21">
        <v>15.87495</v>
      </c>
      <c r="J81" s="12" t="s">
        <v>705</v>
      </c>
      <c r="K81" s="12">
        <v>8.6502672</v>
      </c>
      <c r="L81" s="14" t="s">
        <v>904</v>
      </c>
      <c r="M81" s="12">
        <v>4.6120000000000001</v>
      </c>
      <c r="N81" s="15" t="s">
        <v>1292</v>
      </c>
      <c r="O81" s="16">
        <v>18.508489999999998</v>
      </c>
      <c r="P81" s="15" t="s">
        <v>1398</v>
      </c>
      <c r="Q81" s="16">
        <v>19.629610000000003</v>
      </c>
      <c r="S81" s="17" t="s">
        <v>751</v>
      </c>
      <c r="T81" s="17">
        <v>8.982792400000001</v>
      </c>
      <c r="W81" s="20" t="s">
        <v>1246</v>
      </c>
      <c r="X81" s="21">
        <v>15.51459</v>
      </c>
      <c r="Y81" s="20" t="s">
        <v>1388</v>
      </c>
      <c r="Z81" s="21">
        <v>14.884869999999999</v>
      </c>
      <c r="AB81" s="12" t="s">
        <v>798</v>
      </c>
      <c r="AC81" s="12">
        <v>7.7610735999999996</v>
      </c>
      <c r="AF81" s="15" t="s">
        <v>1309</v>
      </c>
      <c r="AG81" s="16">
        <v>13.71734</v>
      </c>
      <c r="AH81" s="15" t="s">
        <v>1377</v>
      </c>
      <c r="AI81" s="16">
        <v>13.548080000000001</v>
      </c>
      <c r="AJ81" s="3"/>
    </row>
    <row r="82" spans="1:36">
      <c r="A82" s="17" t="s">
        <v>634</v>
      </c>
      <c r="B82" s="17">
        <v>9.0100032000000017</v>
      </c>
      <c r="E82" s="20" t="s">
        <v>1284</v>
      </c>
      <c r="F82" s="21">
        <v>16.820440000000001</v>
      </c>
      <c r="G82" s="20" t="s">
        <v>1352</v>
      </c>
      <c r="H82" s="21">
        <v>15.72298</v>
      </c>
      <c r="J82" s="12" t="s">
        <v>718</v>
      </c>
      <c r="K82" s="12">
        <v>8.5953844000000004</v>
      </c>
      <c r="L82" s="14" t="s">
        <v>1018</v>
      </c>
      <c r="M82" s="12">
        <v>3.9132819999999997</v>
      </c>
      <c r="N82" s="15" t="s">
        <v>1155</v>
      </c>
      <c r="O82" s="16">
        <v>18.470270000000003</v>
      </c>
      <c r="P82" s="15" t="s">
        <v>1449</v>
      </c>
      <c r="Q82" s="16">
        <v>19.561360000000001</v>
      </c>
      <c r="S82" s="17" t="s">
        <v>751</v>
      </c>
      <c r="T82" s="17">
        <v>8.8388979999999986</v>
      </c>
      <c r="W82" s="20" t="s">
        <v>1310</v>
      </c>
      <c r="X82" s="21">
        <v>15.4063</v>
      </c>
      <c r="Y82" s="20" t="s">
        <v>1383</v>
      </c>
      <c r="Z82" s="21">
        <v>14.835730000000002</v>
      </c>
      <c r="AB82" s="12" t="s">
        <v>854</v>
      </c>
      <c r="AC82" s="12">
        <v>7.6107223999999993</v>
      </c>
      <c r="AF82" s="15" t="s">
        <v>1238</v>
      </c>
      <c r="AG82" s="16">
        <v>13.698230000000001</v>
      </c>
      <c r="AH82" s="15" t="s">
        <v>1377</v>
      </c>
      <c r="AI82" s="16">
        <v>13.519869999999999</v>
      </c>
      <c r="AJ82" s="3"/>
    </row>
    <row r="83" spans="1:36">
      <c r="A83" s="17" t="s">
        <v>613</v>
      </c>
      <c r="B83" s="17">
        <v>8.9085391999999999</v>
      </c>
      <c r="E83" s="20" t="s">
        <v>1179</v>
      </c>
      <c r="F83" s="21">
        <v>16.797689999999999</v>
      </c>
      <c r="G83" s="20" t="s">
        <v>1390</v>
      </c>
      <c r="H83" s="21">
        <v>15.682940000000002</v>
      </c>
      <c r="J83" s="12" t="s">
        <v>664</v>
      </c>
      <c r="K83" s="12">
        <v>8.3984519999999989</v>
      </c>
      <c r="N83" s="15" t="s">
        <v>1272</v>
      </c>
      <c r="O83" s="16">
        <v>18.18817</v>
      </c>
      <c r="P83" s="15" t="s">
        <v>1417</v>
      </c>
      <c r="Q83" s="16">
        <v>19.110910000000001</v>
      </c>
      <c r="S83" s="17" t="s">
        <v>741</v>
      </c>
      <c r="T83" s="17">
        <v>8.8052303999999992</v>
      </c>
      <c r="W83" s="20" t="s">
        <v>1134</v>
      </c>
      <c r="X83" s="21">
        <v>15.09417</v>
      </c>
      <c r="Y83" s="20" t="s">
        <v>1376</v>
      </c>
      <c r="Z83" s="21">
        <v>14.756560000000002</v>
      </c>
      <c r="AB83" s="12" t="s">
        <v>855</v>
      </c>
      <c r="AC83" s="12">
        <v>7.3985704000000005</v>
      </c>
      <c r="AF83" s="15" t="s">
        <v>1139</v>
      </c>
      <c r="AG83" s="16">
        <v>13.608140000000001</v>
      </c>
      <c r="AH83" s="15" t="s">
        <v>1389</v>
      </c>
      <c r="AI83" s="16">
        <v>13.090350000000001</v>
      </c>
      <c r="AJ83" s="3"/>
    </row>
    <row r="84" spans="1:36">
      <c r="A84" s="17" t="s">
        <v>615</v>
      </c>
      <c r="B84" s="17">
        <v>8.8052303999999992</v>
      </c>
      <c r="E84" s="20" t="s">
        <v>1157</v>
      </c>
      <c r="F84" s="21">
        <v>15.294369999999999</v>
      </c>
      <c r="G84" s="20" t="s">
        <v>1387</v>
      </c>
      <c r="H84" s="21">
        <v>15.650180000000001</v>
      </c>
      <c r="J84" s="12" t="s">
        <v>719</v>
      </c>
      <c r="K84" s="12">
        <v>8.0414832000000001</v>
      </c>
      <c r="N84" s="15" t="s">
        <v>1295</v>
      </c>
      <c r="O84" s="16">
        <v>18.166330000000002</v>
      </c>
      <c r="P84" s="15" t="s">
        <v>1364</v>
      </c>
      <c r="Q84" s="16">
        <v>18.640440000000002</v>
      </c>
      <c r="S84" s="17" t="s">
        <v>856</v>
      </c>
      <c r="T84" s="17">
        <v>8.6724047999999989</v>
      </c>
      <c r="W84" s="20" t="s">
        <v>1311</v>
      </c>
      <c r="X84" s="21">
        <v>15.016819999999999</v>
      </c>
      <c r="Y84" s="20" t="s">
        <v>1434</v>
      </c>
      <c r="Z84" s="21">
        <v>13.83018</v>
      </c>
      <c r="AB84" s="12" t="s">
        <v>802</v>
      </c>
      <c r="AC84" s="12">
        <v>7.3012572000000002</v>
      </c>
      <c r="AF84" s="15" t="s">
        <v>1271</v>
      </c>
      <c r="AG84" s="16">
        <v>13.180440000000001</v>
      </c>
      <c r="AH84" s="15" t="s">
        <v>1437</v>
      </c>
      <c r="AI84" s="16">
        <v>13.090350000000001</v>
      </c>
      <c r="AJ84" s="3"/>
    </row>
    <row r="85" spans="1:36">
      <c r="A85" s="17" t="s">
        <v>581</v>
      </c>
      <c r="B85" s="17">
        <v>8.7360503999999999</v>
      </c>
      <c r="E85" s="20" t="s">
        <v>1167</v>
      </c>
      <c r="F85" s="21">
        <v>14.954940000000002</v>
      </c>
      <c r="G85" s="20" t="s">
        <v>1407</v>
      </c>
      <c r="H85" s="21">
        <v>15.252509999999999</v>
      </c>
      <c r="J85" s="12" t="s">
        <v>657</v>
      </c>
      <c r="K85" s="12">
        <v>7.9607731999999993</v>
      </c>
      <c r="N85" s="15" t="s">
        <v>1267</v>
      </c>
      <c r="O85" s="16">
        <v>17.932459999999999</v>
      </c>
      <c r="P85" s="15" t="s">
        <v>1449</v>
      </c>
      <c r="Q85" s="16">
        <v>18.51031</v>
      </c>
      <c r="S85" s="17" t="s">
        <v>857</v>
      </c>
      <c r="T85" s="17">
        <v>8.6055307999999986</v>
      </c>
      <c r="W85" s="20" t="s">
        <v>1138</v>
      </c>
      <c r="X85" s="21">
        <v>14.58639</v>
      </c>
      <c r="Y85" s="20" t="s">
        <v>1405</v>
      </c>
      <c r="Z85" s="21">
        <v>13.548080000000001</v>
      </c>
      <c r="AB85" s="12" t="s">
        <v>858</v>
      </c>
      <c r="AC85" s="12">
        <v>7.1744271999999993</v>
      </c>
      <c r="AF85" s="15" t="s">
        <v>1166</v>
      </c>
      <c r="AG85" s="16">
        <v>12.942019999999999</v>
      </c>
      <c r="AH85" s="15" t="s">
        <v>1416</v>
      </c>
      <c r="AI85" s="16">
        <v>12.823720000000002</v>
      </c>
      <c r="AJ85" s="3"/>
    </row>
    <row r="86" spans="1:36">
      <c r="A86" s="17" t="s">
        <v>635</v>
      </c>
      <c r="B86" s="17">
        <v>8.2577859999999994</v>
      </c>
      <c r="E86" s="20" t="s">
        <v>1247</v>
      </c>
      <c r="F86" s="21">
        <v>14.864850000000001</v>
      </c>
      <c r="G86" s="20" t="s">
        <v>1413</v>
      </c>
      <c r="H86" s="21">
        <v>14.926729999999999</v>
      </c>
      <c r="J86" s="12" t="s">
        <v>720</v>
      </c>
      <c r="K86" s="12">
        <v>7.9289503999999997</v>
      </c>
      <c r="N86" s="15" t="s">
        <v>1312</v>
      </c>
      <c r="O86" s="16">
        <v>17.672200000000004</v>
      </c>
      <c r="P86" s="15" t="s">
        <v>1447</v>
      </c>
      <c r="Q86" s="16">
        <v>18.486650000000001</v>
      </c>
      <c r="S86" s="17" t="s">
        <v>859</v>
      </c>
      <c r="T86" s="17">
        <v>8.5963068000000007</v>
      </c>
      <c r="W86" s="20" t="s">
        <v>1313</v>
      </c>
      <c r="X86" s="21">
        <v>14.36435</v>
      </c>
      <c r="Y86" s="20" t="s">
        <v>1329</v>
      </c>
      <c r="Z86" s="21">
        <v>13.401570000000001</v>
      </c>
      <c r="AB86" s="12" t="s">
        <v>860</v>
      </c>
      <c r="AC86" s="12">
        <v>7.1412208000000001</v>
      </c>
      <c r="AF86" s="15" t="s">
        <v>1224</v>
      </c>
      <c r="AG86" s="16">
        <v>12.621700000000001</v>
      </c>
      <c r="AH86" s="15" t="s">
        <v>1380</v>
      </c>
      <c r="AI86" s="16">
        <v>12.429690000000001</v>
      </c>
      <c r="AJ86" s="3"/>
    </row>
    <row r="87" spans="1:36">
      <c r="A87" s="17" t="s">
        <v>605</v>
      </c>
      <c r="B87" s="17">
        <v>7.9801435999999999</v>
      </c>
      <c r="E87" s="20" t="s">
        <v>1314</v>
      </c>
      <c r="F87" s="21">
        <v>14.846650000000002</v>
      </c>
      <c r="G87" s="20" t="s">
        <v>1450</v>
      </c>
      <c r="H87" s="21">
        <v>14.446250000000001</v>
      </c>
      <c r="J87" s="12" t="s">
        <v>721</v>
      </c>
      <c r="K87" s="12">
        <v>7.9280280000000003</v>
      </c>
      <c r="N87" s="15" t="s">
        <v>1315</v>
      </c>
      <c r="O87" s="16">
        <v>17.46199</v>
      </c>
      <c r="P87" s="15" t="s">
        <v>1398</v>
      </c>
      <c r="Q87" s="16">
        <v>18.25733</v>
      </c>
      <c r="S87" s="17" t="s">
        <v>768</v>
      </c>
      <c r="T87" s="17">
        <v>8.2766952000000007</v>
      </c>
      <c r="W87" s="20" t="s">
        <v>1134</v>
      </c>
      <c r="X87" s="21">
        <v>14.266070000000001</v>
      </c>
      <c r="Y87" s="20" t="s">
        <v>1333</v>
      </c>
      <c r="Z87" s="21">
        <v>13.13767</v>
      </c>
      <c r="AB87" s="12" t="s">
        <v>746</v>
      </c>
      <c r="AC87" s="12">
        <v>6.9521287999999997</v>
      </c>
      <c r="AF87" s="15" t="s">
        <v>1316</v>
      </c>
      <c r="AG87" s="16">
        <v>12.561640000000001</v>
      </c>
      <c r="AH87" s="15" t="s">
        <v>1428</v>
      </c>
      <c r="AI87" s="16">
        <v>12.327770000000001</v>
      </c>
      <c r="AJ87" s="3"/>
    </row>
    <row r="88" spans="1:36">
      <c r="A88" s="17" t="s">
        <v>636</v>
      </c>
      <c r="B88" s="17">
        <v>7.9201875999999993</v>
      </c>
      <c r="E88" s="20" t="s">
        <v>1163</v>
      </c>
      <c r="F88" s="21">
        <v>14.756560000000002</v>
      </c>
      <c r="G88" s="20" t="s">
        <v>1344</v>
      </c>
      <c r="H88" s="21">
        <v>14.32795</v>
      </c>
      <c r="J88" s="12" t="s">
        <v>722</v>
      </c>
      <c r="K88" s="12">
        <v>7.7970471999999988</v>
      </c>
      <c r="N88" s="15" t="s">
        <v>1168</v>
      </c>
      <c r="O88" s="16">
        <v>17.46199</v>
      </c>
      <c r="P88" s="15" t="s">
        <v>1423</v>
      </c>
      <c r="Q88" s="16">
        <v>18.211830000000003</v>
      </c>
      <c r="S88" s="17" t="s">
        <v>861</v>
      </c>
      <c r="T88" s="17">
        <v>7.9884452000000001</v>
      </c>
      <c r="W88" s="20" t="s">
        <v>1134</v>
      </c>
      <c r="X88" s="21">
        <v>14.090440000000001</v>
      </c>
      <c r="Y88" s="20" t="s">
        <v>1379</v>
      </c>
      <c r="Z88" s="21">
        <v>13.068510000000002</v>
      </c>
      <c r="AB88" s="12" t="s">
        <v>862</v>
      </c>
      <c r="AC88" s="12">
        <v>6.6048451999999997</v>
      </c>
      <c r="AF88" s="15" t="s">
        <v>1146</v>
      </c>
      <c r="AG88" s="16">
        <v>12.411490000000001</v>
      </c>
      <c r="AH88" s="15" t="s">
        <v>1334</v>
      </c>
      <c r="AI88" s="16">
        <v>12.1576</v>
      </c>
      <c r="AJ88" s="3"/>
    </row>
    <row r="89" spans="1:36">
      <c r="A89" s="17" t="s">
        <v>626</v>
      </c>
      <c r="B89" s="17">
        <v>7.7223328000000002</v>
      </c>
      <c r="E89" s="20" t="s">
        <v>1132</v>
      </c>
      <c r="F89" s="21">
        <v>14.237860000000001</v>
      </c>
      <c r="G89" s="20" t="s">
        <v>1366</v>
      </c>
      <c r="H89" s="21">
        <v>14.32795</v>
      </c>
      <c r="J89" s="12" t="s">
        <v>723</v>
      </c>
      <c r="K89" s="12">
        <v>7.2413011999999997</v>
      </c>
      <c r="N89" s="15" t="s">
        <v>1299</v>
      </c>
      <c r="O89" s="16">
        <v>17.3719</v>
      </c>
      <c r="P89" s="15" t="s">
        <v>1384</v>
      </c>
      <c r="Q89" s="16">
        <v>18.088069999999998</v>
      </c>
      <c r="S89" s="17" t="s">
        <v>863</v>
      </c>
      <c r="T89" s="17">
        <v>7.9427864000000001</v>
      </c>
      <c r="W89" s="20" t="s">
        <v>1196</v>
      </c>
      <c r="X89" s="21">
        <v>14.064959999999999</v>
      </c>
      <c r="Y89" s="20" t="s">
        <v>1434</v>
      </c>
      <c r="Z89" s="21">
        <v>13.009359999999999</v>
      </c>
      <c r="AB89" s="12" t="s">
        <v>864</v>
      </c>
      <c r="AC89" s="12">
        <v>6.5688716000000005</v>
      </c>
      <c r="AF89" s="15" t="s">
        <v>1206</v>
      </c>
      <c r="AG89" s="16">
        <v>12.381460000000001</v>
      </c>
      <c r="AH89" s="15" t="s">
        <v>1378</v>
      </c>
      <c r="AI89" s="16">
        <v>12.024740000000001</v>
      </c>
      <c r="AJ89" s="3"/>
    </row>
    <row r="90" spans="1:36">
      <c r="A90" s="17" t="s">
        <v>637</v>
      </c>
      <c r="B90" s="17">
        <v>7.5438483999999999</v>
      </c>
      <c r="E90" s="20" t="s">
        <v>1317</v>
      </c>
      <c r="F90" s="21">
        <v>14.01582</v>
      </c>
      <c r="G90" s="20" t="s">
        <v>1451</v>
      </c>
      <c r="H90" s="21">
        <v>14.180530000000001</v>
      </c>
      <c r="J90" s="12" t="s">
        <v>724</v>
      </c>
      <c r="K90" s="12">
        <v>6.9678096000000007</v>
      </c>
      <c r="N90" s="15" t="s">
        <v>1305</v>
      </c>
      <c r="O90" s="16">
        <v>17.171700000000001</v>
      </c>
      <c r="P90" s="15" t="s">
        <v>1439</v>
      </c>
      <c r="Q90" s="16">
        <v>17.419219999999999</v>
      </c>
      <c r="S90" s="17" t="s">
        <v>865</v>
      </c>
      <c r="T90" s="17">
        <v>7.9317175999999998</v>
      </c>
      <c r="W90" s="20" t="s">
        <v>1318</v>
      </c>
      <c r="X90" s="21">
        <v>13.958490000000001</v>
      </c>
      <c r="Y90" s="20" t="s">
        <v>1346</v>
      </c>
      <c r="Z90" s="21">
        <v>12.83009</v>
      </c>
      <c r="AB90" s="12" t="s">
        <v>866</v>
      </c>
      <c r="AC90" s="12">
        <v>6.3991499999999997</v>
      </c>
      <c r="AF90" s="15" t="s">
        <v>1234</v>
      </c>
      <c r="AG90" s="16">
        <v>12.25315</v>
      </c>
      <c r="AH90" s="15" t="s">
        <v>1428</v>
      </c>
      <c r="AI90" s="16">
        <v>11.740819999999999</v>
      </c>
      <c r="AJ90" s="3"/>
    </row>
    <row r="91" spans="1:36">
      <c r="A91" s="17" t="s">
        <v>638</v>
      </c>
      <c r="B91" s="17">
        <v>7.5244780000000002</v>
      </c>
      <c r="E91" s="20" t="s">
        <v>1200</v>
      </c>
      <c r="F91" s="21">
        <v>13.80743</v>
      </c>
      <c r="G91" s="20" t="s">
        <v>1450</v>
      </c>
      <c r="H91" s="21">
        <v>14.15596</v>
      </c>
      <c r="J91" s="12" t="s">
        <v>725</v>
      </c>
      <c r="K91" s="12">
        <v>6.9608916000000001</v>
      </c>
      <c r="N91" s="15" t="s">
        <v>1141</v>
      </c>
      <c r="O91" s="16">
        <v>17.161690000000004</v>
      </c>
      <c r="P91" s="15" t="s">
        <v>1364</v>
      </c>
      <c r="Q91" s="16">
        <v>17.17079</v>
      </c>
      <c r="S91" s="17" t="s">
        <v>737</v>
      </c>
      <c r="T91" s="17">
        <v>7.3012572000000002</v>
      </c>
      <c r="W91" s="20" t="s">
        <v>1134</v>
      </c>
      <c r="X91" s="21">
        <v>13.457080000000001</v>
      </c>
      <c r="Y91" s="20" t="s">
        <v>1452</v>
      </c>
      <c r="Z91" s="21">
        <v>12.561640000000001</v>
      </c>
      <c r="AB91" s="12" t="s">
        <v>867</v>
      </c>
      <c r="AC91" s="12">
        <v>6.2935352</v>
      </c>
      <c r="AF91" s="15" t="s">
        <v>1238</v>
      </c>
      <c r="AG91" s="16">
        <v>12.180350000000001</v>
      </c>
      <c r="AH91" s="15" t="s">
        <v>1443</v>
      </c>
      <c r="AI91" s="16">
        <v>11.653459999999999</v>
      </c>
      <c r="AJ91" s="3"/>
    </row>
    <row r="92" spans="1:36">
      <c r="A92" s="17" t="s">
        <v>639</v>
      </c>
      <c r="B92" s="17">
        <v>7.4788192000000002</v>
      </c>
      <c r="E92" s="20" t="s">
        <v>1256</v>
      </c>
      <c r="F92" s="21">
        <v>13.74009</v>
      </c>
      <c r="G92" s="20" t="s">
        <v>1400</v>
      </c>
      <c r="H92" s="21">
        <v>13.870220000000002</v>
      </c>
      <c r="J92" s="12" t="s">
        <v>678</v>
      </c>
      <c r="K92" s="12">
        <v>6.7819459999999996</v>
      </c>
      <c r="N92" s="15" t="s">
        <v>1242</v>
      </c>
      <c r="O92" s="16">
        <v>16.967860000000002</v>
      </c>
      <c r="P92" s="15" t="s">
        <v>1406</v>
      </c>
      <c r="Q92" s="16">
        <v>17.057950000000002</v>
      </c>
      <c r="S92" s="17" t="s">
        <v>856</v>
      </c>
      <c r="T92" s="17">
        <v>7.049442</v>
      </c>
      <c r="W92" s="20" t="s">
        <v>1311</v>
      </c>
      <c r="X92" s="21">
        <v>12.261340000000001</v>
      </c>
      <c r="Y92" s="20" t="s">
        <v>1376</v>
      </c>
      <c r="Z92" s="21">
        <v>12.51341</v>
      </c>
      <c r="AB92" s="12" t="s">
        <v>868</v>
      </c>
      <c r="AC92" s="12">
        <v>6.2188207999999996</v>
      </c>
      <c r="AF92" s="15" t="s">
        <v>1319</v>
      </c>
      <c r="AG92" s="16">
        <v>12.1576</v>
      </c>
      <c r="AH92" s="15" t="s">
        <v>1453</v>
      </c>
      <c r="AI92" s="16">
        <v>11.195730000000001</v>
      </c>
      <c r="AJ92" s="3"/>
    </row>
    <row r="93" spans="1:36">
      <c r="A93" s="17" t="s">
        <v>640</v>
      </c>
      <c r="B93" s="17">
        <v>7.4705176</v>
      </c>
      <c r="E93" s="20" t="s">
        <v>1232</v>
      </c>
      <c r="F93" s="21">
        <v>13.698230000000001</v>
      </c>
      <c r="G93" s="20" t="s">
        <v>1387</v>
      </c>
      <c r="H93" s="21">
        <v>13.71734</v>
      </c>
      <c r="J93" s="12" t="s">
        <v>726</v>
      </c>
      <c r="K93" s="12">
        <v>6.3710167999999996</v>
      </c>
      <c r="N93" s="15" t="s">
        <v>1155</v>
      </c>
      <c r="O93" s="16">
        <v>15.835820000000002</v>
      </c>
      <c r="P93" s="15" t="s">
        <v>1391</v>
      </c>
      <c r="Q93" s="16">
        <v>16.664829999999998</v>
      </c>
      <c r="S93" s="17" t="s">
        <v>869</v>
      </c>
      <c r="T93" s="17">
        <v>6.7464336000000005</v>
      </c>
      <c r="W93" s="20" t="s">
        <v>1320</v>
      </c>
      <c r="X93" s="21">
        <v>12.06751</v>
      </c>
      <c r="Y93" s="20" t="s">
        <v>1379</v>
      </c>
      <c r="Z93" s="21">
        <v>12.471550000000001</v>
      </c>
      <c r="AB93" s="12" t="s">
        <v>834</v>
      </c>
      <c r="AC93" s="12">
        <v>6.0772323999999998</v>
      </c>
      <c r="AF93" s="15" t="s">
        <v>1199</v>
      </c>
      <c r="AG93" s="16">
        <v>11.991070000000001</v>
      </c>
      <c r="AH93" s="15" t="s">
        <v>1437</v>
      </c>
      <c r="AI93" s="16">
        <v>11.13294</v>
      </c>
      <c r="AJ93" s="3"/>
    </row>
    <row r="94" spans="1:36">
      <c r="A94" s="17" t="s">
        <v>641</v>
      </c>
      <c r="B94" s="17">
        <v>7.4442291999999988</v>
      </c>
      <c r="E94" s="20" t="s">
        <v>1314</v>
      </c>
      <c r="F94" s="21">
        <v>13.29237</v>
      </c>
      <c r="G94" s="20" t="s">
        <v>1450</v>
      </c>
      <c r="H94" s="21">
        <v>12.80461</v>
      </c>
      <c r="J94" s="12" t="s">
        <v>709</v>
      </c>
      <c r="K94" s="12">
        <v>6.2142088000000006</v>
      </c>
      <c r="N94" s="15" t="s">
        <v>1188</v>
      </c>
      <c r="O94" s="16">
        <v>15.277080000000002</v>
      </c>
      <c r="P94" s="15" t="s">
        <v>1375</v>
      </c>
      <c r="Q94" s="16">
        <v>16.57565</v>
      </c>
      <c r="S94" s="17" t="s">
        <v>870</v>
      </c>
      <c r="T94" s="17">
        <v>6.7173780000000001</v>
      </c>
      <c r="W94" s="20" t="s">
        <v>1280</v>
      </c>
      <c r="X94" s="21">
        <v>11.613420000000001</v>
      </c>
      <c r="Y94" s="20" t="s">
        <v>1440</v>
      </c>
      <c r="Z94" s="21">
        <v>12.429690000000001</v>
      </c>
      <c r="AB94" s="12" t="s">
        <v>871</v>
      </c>
      <c r="AC94" s="12">
        <v>5.9743848000000002</v>
      </c>
      <c r="AF94" s="15" t="s">
        <v>1293</v>
      </c>
      <c r="AG94" s="16">
        <v>11.92009</v>
      </c>
      <c r="AH94" s="15" t="s">
        <v>1411</v>
      </c>
      <c r="AI94" s="16">
        <v>10.46682</v>
      </c>
      <c r="AJ94" s="3"/>
    </row>
    <row r="95" spans="1:36">
      <c r="A95" s="17" t="s">
        <v>642</v>
      </c>
      <c r="B95" s="17">
        <v>7.3985704000000005</v>
      </c>
      <c r="E95" s="20" t="s">
        <v>1216</v>
      </c>
      <c r="F95" s="21">
        <v>11.92009</v>
      </c>
      <c r="G95" s="20" t="s">
        <v>1327</v>
      </c>
      <c r="H95" s="21">
        <v>12.570740000000001</v>
      </c>
      <c r="J95" s="12" t="s">
        <v>727</v>
      </c>
      <c r="K95" s="12">
        <v>6.2142088000000006</v>
      </c>
      <c r="N95" s="15" t="s">
        <v>1201</v>
      </c>
      <c r="O95" s="16">
        <v>15.215199999999999</v>
      </c>
      <c r="P95" s="15" t="s">
        <v>1414</v>
      </c>
      <c r="Q95" s="16">
        <v>16.37181</v>
      </c>
      <c r="S95" s="17" t="s">
        <v>872</v>
      </c>
      <c r="T95" s="17">
        <v>6.6145303999999996</v>
      </c>
      <c r="W95" s="20" t="s">
        <v>1296</v>
      </c>
      <c r="X95" s="21">
        <v>11.417770000000001</v>
      </c>
      <c r="Y95" s="20" t="s">
        <v>1358</v>
      </c>
      <c r="Z95" s="21">
        <v>12.251329999999999</v>
      </c>
      <c r="AB95" s="12" t="s">
        <v>873</v>
      </c>
      <c r="AC95" s="12">
        <v>5.6220279999999994</v>
      </c>
      <c r="AF95" s="15" t="s">
        <v>1159</v>
      </c>
      <c r="AG95" s="16">
        <v>11.71625</v>
      </c>
      <c r="AH95" s="15" t="s">
        <v>1373</v>
      </c>
      <c r="AI95" s="16">
        <v>10.212020000000001</v>
      </c>
      <c r="AJ95" s="3"/>
    </row>
    <row r="96" spans="1:36">
      <c r="A96" s="17" t="s">
        <v>615</v>
      </c>
      <c r="B96" s="17">
        <v>7.3469159999999993</v>
      </c>
      <c r="E96" s="20" t="s">
        <v>1132</v>
      </c>
      <c r="F96" s="21">
        <v>11.821809999999999</v>
      </c>
      <c r="G96" s="20" t="s">
        <v>1393</v>
      </c>
      <c r="H96" s="21">
        <v>12.327770000000001</v>
      </c>
      <c r="J96" s="12" t="s">
        <v>728</v>
      </c>
      <c r="K96" s="12">
        <v>5.9162735999999994</v>
      </c>
      <c r="N96" s="15" t="s">
        <v>1253</v>
      </c>
      <c r="O96" s="16">
        <v>14.701050000000002</v>
      </c>
      <c r="P96" s="15" t="s">
        <v>1357</v>
      </c>
      <c r="Q96" s="16">
        <v>16.280809999999999</v>
      </c>
      <c r="S96" s="17" t="s">
        <v>824</v>
      </c>
      <c r="T96" s="17">
        <v>6.4245159999999997</v>
      </c>
      <c r="W96" s="20" t="s">
        <v>1296</v>
      </c>
      <c r="X96" s="21">
        <v>11.410489999999999</v>
      </c>
      <c r="Y96" s="20" t="s">
        <v>1379</v>
      </c>
      <c r="Z96" s="21">
        <v>11.931010000000001</v>
      </c>
      <c r="AB96" s="12" t="s">
        <v>874</v>
      </c>
      <c r="AC96" s="12">
        <v>5.5131848000000003</v>
      </c>
      <c r="AF96" s="15" t="s">
        <v>1199</v>
      </c>
      <c r="AG96" s="16">
        <v>11.58339</v>
      </c>
      <c r="AH96" s="15" t="s">
        <v>1347</v>
      </c>
      <c r="AI96" s="16">
        <v>9.6878600000000006</v>
      </c>
      <c r="AJ96" s="3"/>
    </row>
    <row r="97" spans="1:36">
      <c r="A97" s="17" t="s">
        <v>615</v>
      </c>
      <c r="B97" s="17">
        <v>7.0955620000000001</v>
      </c>
      <c r="E97" s="20" t="s">
        <v>1147</v>
      </c>
      <c r="F97" s="21">
        <v>11.530609999999999</v>
      </c>
      <c r="G97" s="20" t="s">
        <v>1441</v>
      </c>
      <c r="H97" s="21">
        <v>11.193910000000001</v>
      </c>
      <c r="J97" s="12" t="s">
        <v>729</v>
      </c>
      <c r="K97" s="12">
        <v>5.8701536000000001</v>
      </c>
      <c r="N97" s="15" t="s">
        <v>1217</v>
      </c>
      <c r="O97" s="16">
        <v>14.56</v>
      </c>
      <c r="P97" s="15" t="s">
        <v>1398</v>
      </c>
      <c r="Q97" s="16">
        <v>16.227120000000003</v>
      </c>
      <c r="S97" s="17" t="s">
        <v>875</v>
      </c>
      <c r="T97" s="17">
        <v>6.161632</v>
      </c>
      <c r="W97" s="20" t="s">
        <v>1321</v>
      </c>
      <c r="X97" s="21">
        <v>11.195730000000001</v>
      </c>
      <c r="Y97" s="20" t="s">
        <v>1358</v>
      </c>
      <c r="Z97" s="21">
        <v>11.0929</v>
      </c>
      <c r="AB97" s="12" t="s">
        <v>876</v>
      </c>
      <c r="AC97" s="12">
        <v>5.3074896000000003</v>
      </c>
      <c r="AF97" s="15" t="s">
        <v>1259</v>
      </c>
      <c r="AG97" s="16">
        <v>11.530609999999999</v>
      </c>
      <c r="AH97" s="15" t="s">
        <v>1436</v>
      </c>
      <c r="AI97" s="16">
        <v>9.1900899999999996</v>
      </c>
      <c r="AJ97" s="3"/>
    </row>
    <row r="98" spans="1:36">
      <c r="A98" s="17" t="s">
        <v>588</v>
      </c>
      <c r="B98" s="17">
        <v>7.0549764000000001</v>
      </c>
      <c r="E98" s="20" t="s">
        <v>1322</v>
      </c>
      <c r="F98" s="21">
        <v>11.15751</v>
      </c>
      <c r="G98" s="20" t="s">
        <v>1331</v>
      </c>
      <c r="H98" s="21">
        <v>11.01009</v>
      </c>
      <c r="J98" s="12" t="s">
        <v>730</v>
      </c>
      <c r="K98" s="12">
        <v>5.7447071999999997</v>
      </c>
      <c r="N98" s="15" t="s">
        <v>1192</v>
      </c>
      <c r="O98" s="16">
        <v>14.459900000000001</v>
      </c>
      <c r="P98" s="15" t="s">
        <v>1375</v>
      </c>
      <c r="Q98" s="16">
        <v>15.773029999999999</v>
      </c>
      <c r="S98" s="17" t="s">
        <v>739</v>
      </c>
      <c r="T98" s="17">
        <v>5.9061272000000002</v>
      </c>
      <c r="W98" s="20" t="s">
        <v>1158</v>
      </c>
      <c r="X98" s="21">
        <v>10.612420000000002</v>
      </c>
      <c r="Y98" s="20" t="s">
        <v>1388</v>
      </c>
      <c r="Z98" s="21">
        <v>10.426780000000001</v>
      </c>
      <c r="AB98" s="12" t="s">
        <v>877</v>
      </c>
      <c r="AC98" s="12">
        <v>5.3074896000000003</v>
      </c>
      <c r="AF98" s="15" t="s">
        <v>1277</v>
      </c>
      <c r="AG98" s="16">
        <v>11.49694</v>
      </c>
      <c r="AH98" s="15" t="s">
        <v>1377</v>
      </c>
      <c r="AI98" s="16">
        <v>9.1081900000000005</v>
      </c>
      <c r="AJ98" s="3"/>
    </row>
    <row r="99" spans="1:36">
      <c r="A99" s="17" t="s">
        <v>643</v>
      </c>
      <c r="B99" s="17">
        <v>7.0296104000000001</v>
      </c>
      <c r="E99" s="20" t="s">
        <v>1323</v>
      </c>
      <c r="F99" s="21">
        <v>11.004630000000001</v>
      </c>
      <c r="G99" s="20" t="s">
        <v>1395</v>
      </c>
      <c r="H99" s="21">
        <v>10.92</v>
      </c>
      <c r="J99" s="12" t="s">
        <v>710</v>
      </c>
      <c r="K99" s="12">
        <v>5.6658419999999996</v>
      </c>
      <c r="N99" s="15" t="s">
        <v>1324</v>
      </c>
      <c r="O99" s="16">
        <v>14.256060000000002</v>
      </c>
      <c r="P99" s="15" t="s">
        <v>1375</v>
      </c>
      <c r="Q99" s="16">
        <v>15.554630000000001</v>
      </c>
      <c r="S99" s="17" t="s">
        <v>812</v>
      </c>
      <c r="T99" s="17">
        <v>5.7115007999999996</v>
      </c>
      <c r="W99" s="20" t="s">
        <v>1311</v>
      </c>
      <c r="X99" s="21">
        <v>10.46682</v>
      </c>
      <c r="Y99" s="20" t="s">
        <v>1403</v>
      </c>
      <c r="Z99" s="21">
        <v>10.121929999999999</v>
      </c>
      <c r="AB99" s="12" t="s">
        <v>878</v>
      </c>
      <c r="AC99" s="12">
        <v>5.2844296000000002</v>
      </c>
      <c r="AF99" s="15" t="s">
        <v>1210</v>
      </c>
      <c r="AG99" s="16">
        <v>11.270350000000001</v>
      </c>
      <c r="AH99" s="15" t="s">
        <v>1377</v>
      </c>
      <c r="AI99" s="16">
        <v>7.8314599999999999</v>
      </c>
      <c r="AJ99" s="3"/>
    </row>
    <row r="100" spans="1:36">
      <c r="A100" s="17" t="s">
        <v>581</v>
      </c>
      <c r="B100" s="17">
        <v>6.8977072000000001</v>
      </c>
      <c r="E100" s="20" t="s">
        <v>1200</v>
      </c>
      <c r="F100" s="21">
        <v>10.46682</v>
      </c>
      <c r="G100" s="20" t="s">
        <v>1425</v>
      </c>
      <c r="H100" s="21">
        <v>10.68704</v>
      </c>
      <c r="J100" s="12" t="s">
        <v>731</v>
      </c>
      <c r="K100" s="12">
        <v>5.6091144000000002</v>
      </c>
      <c r="N100" s="15" t="s">
        <v>1274</v>
      </c>
      <c r="O100" s="16">
        <v>14.000350000000001</v>
      </c>
      <c r="P100" s="15" t="s">
        <v>1454</v>
      </c>
      <c r="Q100" s="16">
        <v>15.405389999999999</v>
      </c>
      <c r="S100" s="17" t="s">
        <v>745</v>
      </c>
      <c r="T100" s="17">
        <v>5.6220279999999994</v>
      </c>
      <c r="W100" s="20" t="s">
        <v>1325</v>
      </c>
      <c r="X100" s="21">
        <v>9.5404400000000003</v>
      </c>
      <c r="Y100" s="20" t="s">
        <v>1442</v>
      </c>
      <c r="Z100" s="21">
        <v>9.5404400000000003</v>
      </c>
      <c r="AB100" s="12" t="s">
        <v>879</v>
      </c>
      <c r="AC100" s="12">
        <v>3.3031144000000001</v>
      </c>
      <c r="AF100" s="15" t="s">
        <v>1150</v>
      </c>
      <c r="AG100" s="16">
        <v>10.426780000000001</v>
      </c>
      <c r="AH100" s="15" t="s">
        <v>1404</v>
      </c>
      <c r="AI100" s="16">
        <v>7.1234800000000007</v>
      </c>
      <c r="AJ100" s="3"/>
    </row>
    <row r="101" spans="1:36">
      <c r="A101" s="17" t="s">
        <v>589</v>
      </c>
      <c r="B101" s="17">
        <v>6.7464336000000005</v>
      </c>
      <c r="E101" s="20" t="s">
        <v>1221</v>
      </c>
      <c r="F101" s="21">
        <v>10.46682</v>
      </c>
      <c r="G101" s="20" t="s">
        <v>1413</v>
      </c>
      <c r="H101" s="21">
        <v>10.454079999999999</v>
      </c>
      <c r="J101" s="12" t="s">
        <v>687</v>
      </c>
      <c r="K101" s="12">
        <v>5.5131848000000003</v>
      </c>
      <c r="N101" s="15" t="s">
        <v>1133</v>
      </c>
      <c r="O101" s="16">
        <v>13.89297</v>
      </c>
      <c r="P101" s="15" t="s">
        <v>1396</v>
      </c>
      <c r="Q101" s="16">
        <v>15.372630000000001</v>
      </c>
      <c r="S101" s="17" t="s">
        <v>870</v>
      </c>
      <c r="T101" s="17">
        <v>5.4227895999999989</v>
      </c>
      <c r="W101" s="20" t="s">
        <v>1134</v>
      </c>
      <c r="X101" s="21">
        <v>8.4284200000000009</v>
      </c>
      <c r="Y101" s="20" t="s">
        <v>1379</v>
      </c>
      <c r="Z101" s="21">
        <v>9.3757300000000008</v>
      </c>
      <c r="AB101" s="12" t="s">
        <v>880</v>
      </c>
      <c r="AC101" s="12">
        <v>1.9015276000000001</v>
      </c>
      <c r="AF101" s="15" t="s">
        <v>1290</v>
      </c>
      <c r="AG101" s="16">
        <v>10.336690000000001</v>
      </c>
      <c r="AH101" s="15" t="s">
        <v>1347</v>
      </c>
      <c r="AI101" s="16">
        <v>7.1234800000000007</v>
      </c>
      <c r="AJ101" s="3"/>
    </row>
    <row r="102" spans="1:36">
      <c r="A102" s="17" t="s">
        <v>644</v>
      </c>
      <c r="B102" s="17">
        <v>6.4743256000000002</v>
      </c>
      <c r="E102" s="20" t="s">
        <v>1306</v>
      </c>
      <c r="F102" s="21">
        <v>9.4503500000000003</v>
      </c>
      <c r="G102" s="20" t="s">
        <v>1407</v>
      </c>
      <c r="H102" s="21">
        <v>9.6878600000000006</v>
      </c>
      <c r="J102" s="12" t="s">
        <v>732</v>
      </c>
      <c r="K102" s="12">
        <v>5.0409160000000002</v>
      </c>
      <c r="N102" s="15" t="s">
        <v>1269</v>
      </c>
      <c r="O102" s="16">
        <v>13.83018</v>
      </c>
      <c r="P102" s="15" t="s">
        <v>1423</v>
      </c>
      <c r="Q102" s="16">
        <v>15.02228</v>
      </c>
      <c r="S102" s="17" t="s">
        <v>881</v>
      </c>
      <c r="T102" s="17">
        <v>5.3074896000000003</v>
      </c>
      <c r="W102" s="20" t="s">
        <v>1138</v>
      </c>
      <c r="X102" s="21">
        <v>8.1818100000000005</v>
      </c>
      <c r="Y102" s="20" t="s">
        <v>1440</v>
      </c>
      <c r="Z102" s="21">
        <v>9.2801800000000014</v>
      </c>
      <c r="AB102" s="12" t="s">
        <v>882</v>
      </c>
      <c r="AC102" s="12">
        <v>1.4583143999999999</v>
      </c>
      <c r="AF102" s="15" t="s">
        <v>1139</v>
      </c>
      <c r="AG102" s="16">
        <v>9.9463000000000008</v>
      </c>
      <c r="AH102" s="15" t="s">
        <v>1380</v>
      </c>
      <c r="AI102" s="16">
        <v>6.5847600000000002</v>
      </c>
      <c r="AJ102" s="3"/>
    </row>
    <row r="103" spans="1:36">
      <c r="A103" s="17" t="s">
        <v>613</v>
      </c>
      <c r="B103" s="17">
        <v>6.3968439999999989</v>
      </c>
      <c r="E103" s="20" t="s">
        <v>1239</v>
      </c>
      <c r="F103" s="21">
        <v>8.5876699999999992</v>
      </c>
      <c r="G103" s="20" t="s">
        <v>1455</v>
      </c>
      <c r="H103" s="21">
        <v>9.1900899999999996</v>
      </c>
      <c r="J103" s="12" t="s">
        <v>651</v>
      </c>
      <c r="K103" s="12">
        <v>4.8352208000000001</v>
      </c>
      <c r="N103" s="15" t="s">
        <v>1254</v>
      </c>
      <c r="O103" s="16">
        <v>13.71734</v>
      </c>
      <c r="P103" s="15" t="s">
        <v>1412</v>
      </c>
      <c r="Q103" s="16">
        <v>14.93492</v>
      </c>
      <c r="S103" s="17" t="s">
        <v>883</v>
      </c>
      <c r="T103" s="17">
        <v>5.2590636000000002</v>
      </c>
      <c r="W103" s="20" t="s">
        <v>1296</v>
      </c>
      <c r="X103" s="21">
        <v>7.9215500000000008</v>
      </c>
      <c r="Y103" s="20" t="s">
        <v>1442</v>
      </c>
      <c r="Z103" s="21">
        <v>8.6195199999999996</v>
      </c>
      <c r="AF103" s="15" t="s">
        <v>1252</v>
      </c>
      <c r="AG103" s="16">
        <v>9.8962500000000002</v>
      </c>
      <c r="AH103" s="15" t="s">
        <v>1347</v>
      </c>
      <c r="AI103" s="16">
        <v>5.7866900000000001</v>
      </c>
      <c r="AJ103" s="3"/>
    </row>
    <row r="104" spans="1:36">
      <c r="A104" s="17" t="s">
        <v>581</v>
      </c>
      <c r="B104" s="17">
        <v>6.2935352</v>
      </c>
      <c r="E104" s="20" t="s">
        <v>1163</v>
      </c>
      <c r="F104" s="21">
        <v>8.50122</v>
      </c>
      <c r="G104" s="20" t="s">
        <v>1418</v>
      </c>
      <c r="H104" s="21">
        <v>8.3019300000000005</v>
      </c>
      <c r="J104" s="12" t="s">
        <v>733</v>
      </c>
      <c r="K104" s="12">
        <v>4.6461287999999996</v>
      </c>
      <c r="N104" s="15" t="s">
        <v>1312</v>
      </c>
      <c r="O104" s="16">
        <v>13.519869999999999</v>
      </c>
      <c r="P104" s="15" t="s">
        <v>1382</v>
      </c>
      <c r="Q104" s="16">
        <v>14.180530000000001</v>
      </c>
      <c r="S104" s="17" t="s">
        <v>816</v>
      </c>
      <c r="T104" s="17">
        <v>4.9099351999999996</v>
      </c>
      <c r="W104" s="20" t="s">
        <v>1230</v>
      </c>
      <c r="X104" s="21">
        <v>7.5175099999999997</v>
      </c>
      <c r="Y104" s="20" t="s">
        <v>1434</v>
      </c>
      <c r="Z104" s="21">
        <v>8.1818100000000005</v>
      </c>
      <c r="AF104" s="15" t="s">
        <v>1262</v>
      </c>
      <c r="AG104" s="16">
        <v>9.4503500000000003</v>
      </c>
      <c r="AH104" s="15" t="s">
        <v>1443</v>
      </c>
      <c r="AI104" s="16">
        <v>5.306210000000001</v>
      </c>
      <c r="AJ104" s="3"/>
    </row>
    <row r="105" spans="1:36">
      <c r="A105" s="17" t="s">
        <v>600</v>
      </c>
      <c r="B105" s="17">
        <v>6.0942968000000004</v>
      </c>
      <c r="E105" s="20" t="s">
        <v>1194</v>
      </c>
      <c r="F105" s="21">
        <v>8.4284200000000009</v>
      </c>
      <c r="G105" s="20" t="s">
        <v>1435</v>
      </c>
      <c r="H105" s="21">
        <v>6.4346100000000002</v>
      </c>
      <c r="J105" s="12" t="s">
        <v>734</v>
      </c>
      <c r="K105" s="12">
        <v>3.6896</v>
      </c>
      <c r="N105" s="15" t="s">
        <v>1204</v>
      </c>
      <c r="O105" s="16">
        <v>13.13767</v>
      </c>
      <c r="P105" s="15" t="s">
        <v>1384</v>
      </c>
      <c r="Q105" s="16">
        <v>13.80743</v>
      </c>
      <c r="S105" s="17" t="s">
        <v>884</v>
      </c>
      <c r="T105" s="17">
        <v>4.6461287999999996</v>
      </c>
      <c r="W105" s="20" t="s">
        <v>1318</v>
      </c>
      <c r="X105" s="21">
        <v>7.5175099999999997</v>
      </c>
      <c r="Y105" s="20" t="s">
        <v>1358</v>
      </c>
      <c r="Z105" s="21">
        <v>6.1042800000000002</v>
      </c>
      <c r="AF105" s="15" t="s">
        <v>1273</v>
      </c>
      <c r="AG105" s="16">
        <v>9.1900899999999996</v>
      </c>
      <c r="AH105" s="15" t="s">
        <v>1369</v>
      </c>
      <c r="AI105" s="16">
        <v>2.8774199999999999</v>
      </c>
      <c r="AJ105" s="3"/>
    </row>
    <row r="106" spans="1:36">
      <c r="A106" s="17" t="s">
        <v>604</v>
      </c>
      <c r="B106" s="17">
        <v>5.8858343999999994</v>
      </c>
      <c r="E106" s="20" t="s">
        <v>1225</v>
      </c>
      <c r="F106" s="21">
        <v>8.3920200000000005</v>
      </c>
      <c r="G106" s="20" t="s">
        <v>1402</v>
      </c>
      <c r="H106" s="21">
        <v>6.1042800000000002</v>
      </c>
      <c r="J106" s="12" t="s">
        <v>720</v>
      </c>
      <c r="K106" s="12">
        <v>3.6896</v>
      </c>
      <c r="N106" s="15" t="s">
        <v>1299</v>
      </c>
      <c r="O106" s="16">
        <v>13.090350000000001</v>
      </c>
      <c r="P106" s="15" t="s">
        <v>1336</v>
      </c>
      <c r="Q106" s="16">
        <v>13.489840000000001</v>
      </c>
      <c r="S106" s="17" t="s">
        <v>863</v>
      </c>
      <c r="T106" s="17">
        <v>4.4141452000000001</v>
      </c>
      <c r="W106" s="20" t="s">
        <v>1310</v>
      </c>
      <c r="X106" s="21">
        <v>5.8267299999999995</v>
      </c>
      <c r="Y106" s="20" t="s">
        <v>1379</v>
      </c>
      <c r="Z106" s="21">
        <v>4.6400900000000007</v>
      </c>
      <c r="AF106" s="15" t="s">
        <v>1237</v>
      </c>
      <c r="AG106" s="16">
        <v>8.3920200000000005</v>
      </c>
      <c r="AH106" s="15"/>
      <c r="AI106" s="16"/>
      <c r="AJ106" s="3"/>
    </row>
    <row r="107" spans="1:36">
      <c r="A107" s="17" t="s">
        <v>645</v>
      </c>
      <c r="B107" s="17">
        <v>5.8701536000000001</v>
      </c>
      <c r="E107" s="20" t="s">
        <v>1187</v>
      </c>
      <c r="F107" s="21">
        <v>8.0252900000000018</v>
      </c>
      <c r="G107" s="20" t="s">
        <v>1366</v>
      </c>
      <c r="H107" s="21">
        <v>5.7866900000000001</v>
      </c>
      <c r="N107" s="15" t="s">
        <v>1307</v>
      </c>
      <c r="O107" s="16">
        <v>13.090350000000001</v>
      </c>
      <c r="P107" s="15" t="s">
        <v>1336</v>
      </c>
      <c r="Q107" s="16">
        <v>13.08398</v>
      </c>
      <c r="S107" s="17" t="s">
        <v>885</v>
      </c>
      <c r="T107" s="17">
        <v>3.7643144000000004</v>
      </c>
      <c r="W107" s="20" t="s">
        <v>1325</v>
      </c>
      <c r="X107" s="21">
        <v>5.57193</v>
      </c>
      <c r="Y107" s="20" t="s">
        <v>1452</v>
      </c>
      <c r="Z107" s="21">
        <v>4.6400900000000007</v>
      </c>
      <c r="AF107" s="15" t="s">
        <v>1220</v>
      </c>
      <c r="AG107" s="16">
        <v>7.8314599999999999</v>
      </c>
      <c r="AH107" s="15"/>
      <c r="AI107" s="16"/>
      <c r="AJ107" s="3"/>
    </row>
    <row r="108" spans="1:36">
      <c r="A108" s="17" t="s">
        <v>605</v>
      </c>
      <c r="B108" s="17">
        <v>5.8438651999999989</v>
      </c>
      <c r="E108" s="20" t="s">
        <v>1300</v>
      </c>
      <c r="F108" s="21">
        <v>6.9469400000000006</v>
      </c>
      <c r="G108" s="20" t="s">
        <v>1413</v>
      </c>
      <c r="H108" s="21">
        <v>3.7519300000000002</v>
      </c>
      <c r="N108" s="15" t="s">
        <v>1161</v>
      </c>
      <c r="O108" s="16">
        <v>12.83009</v>
      </c>
      <c r="P108" s="15" t="s">
        <v>1396</v>
      </c>
      <c r="Q108" s="16">
        <v>12.93656</v>
      </c>
      <c r="S108" s="17" t="s">
        <v>886</v>
      </c>
      <c r="T108" s="17">
        <v>2.6892572000000001</v>
      </c>
      <c r="W108" s="20"/>
      <c r="X108" s="21"/>
      <c r="Y108" s="20"/>
      <c r="Z108" s="21"/>
      <c r="AF108" s="15" t="s">
        <v>1266</v>
      </c>
      <c r="AG108" s="16">
        <v>7.3509799999999998</v>
      </c>
      <c r="AH108" s="15"/>
      <c r="AI108" s="16"/>
      <c r="AJ108" s="3"/>
    </row>
    <row r="109" spans="1:36">
      <c r="A109" s="17" t="s">
        <v>628</v>
      </c>
      <c r="B109" s="17">
        <v>5.7866764000000002</v>
      </c>
      <c r="E109" s="20" t="s">
        <v>1317</v>
      </c>
      <c r="F109" s="21">
        <v>6.6293500000000005</v>
      </c>
      <c r="G109" s="20"/>
      <c r="H109" s="21"/>
      <c r="N109" s="15" t="s">
        <v>1168</v>
      </c>
      <c r="O109" s="16">
        <v>12.327770000000001</v>
      </c>
      <c r="P109" s="15" t="s">
        <v>1419</v>
      </c>
      <c r="Q109" s="16">
        <v>12.261340000000001</v>
      </c>
      <c r="W109" s="20"/>
      <c r="X109" s="21"/>
      <c r="Y109" s="20"/>
      <c r="Z109" s="21"/>
      <c r="AF109" s="15" t="s">
        <v>1238</v>
      </c>
      <c r="AG109" s="16">
        <v>6.5847600000000002</v>
      </c>
      <c r="AH109" s="15"/>
      <c r="AI109" s="16"/>
      <c r="AJ109" s="3"/>
    </row>
    <row r="110" spans="1:36">
      <c r="A110" s="17" t="s">
        <v>640</v>
      </c>
      <c r="B110" s="17">
        <v>5.7115007999999996</v>
      </c>
      <c r="E110" s="20" t="s">
        <v>1187</v>
      </c>
      <c r="F110" s="21">
        <v>5.57193</v>
      </c>
      <c r="G110" s="20"/>
      <c r="H110" s="21"/>
      <c r="N110" s="15" t="s">
        <v>1254</v>
      </c>
      <c r="O110" s="16">
        <v>11.417770000000001</v>
      </c>
      <c r="P110" s="15" t="s">
        <v>1357</v>
      </c>
      <c r="Q110" s="16">
        <v>12.180350000000001</v>
      </c>
      <c r="W110" s="20"/>
      <c r="X110" s="21"/>
      <c r="Y110" s="20"/>
      <c r="Z110" s="21"/>
      <c r="AF110" s="15" t="s">
        <v>1224</v>
      </c>
      <c r="AG110" s="16">
        <v>3.7519300000000002</v>
      </c>
      <c r="AH110" s="15"/>
      <c r="AI110" s="16"/>
      <c r="AJ110" s="3"/>
    </row>
    <row r="111" spans="1:36">
      <c r="A111" s="17" t="s">
        <v>646</v>
      </c>
      <c r="B111" s="17">
        <v>5.4366256000000002</v>
      </c>
      <c r="E111" s="20" t="s">
        <v>1179</v>
      </c>
      <c r="F111" s="21">
        <v>4.55</v>
      </c>
      <c r="G111" s="20"/>
      <c r="H111" s="21"/>
      <c r="N111" s="15" t="s">
        <v>1294</v>
      </c>
      <c r="O111" s="16">
        <v>11.269440000000001</v>
      </c>
      <c r="P111" s="15" t="s">
        <v>1445</v>
      </c>
      <c r="Q111" s="16">
        <v>11.58248</v>
      </c>
      <c r="W111" s="20"/>
      <c r="X111" s="21"/>
      <c r="Y111" s="20"/>
      <c r="Z111" s="21"/>
      <c r="AF111" s="15" t="s">
        <v>1273</v>
      </c>
      <c r="AG111" s="16">
        <v>3.7519300000000002</v>
      </c>
      <c r="AH111" s="15"/>
      <c r="AI111" s="16"/>
      <c r="AJ111" s="3"/>
    </row>
    <row r="112" spans="1:36">
      <c r="A112" s="17" t="s">
        <v>597</v>
      </c>
      <c r="B112" s="17">
        <v>5.4163328000000002</v>
      </c>
      <c r="E112" s="20"/>
      <c r="F112" s="21"/>
      <c r="G112" s="20"/>
      <c r="H112" s="21"/>
      <c r="N112" s="15" t="s">
        <v>1245</v>
      </c>
      <c r="O112" s="16">
        <v>11.13294</v>
      </c>
      <c r="P112" s="15" t="s">
        <v>1338</v>
      </c>
      <c r="Q112" s="16">
        <v>10.87814</v>
      </c>
      <c r="W112" s="20"/>
      <c r="X112" s="21"/>
      <c r="Y112" s="20"/>
      <c r="Z112" s="21"/>
      <c r="AF112" s="15"/>
      <c r="AG112" s="16"/>
      <c r="AH112" s="15"/>
      <c r="AI112" s="16"/>
      <c r="AJ112" s="3"/>
    </row>
    <row r="113" spans="1:36">
      <c r="A113" s="17" t="s">
        <v>647</v>
      </c>
      <c r="B113" s="17">
        <v>5.0731999999999999</v>
      </c>
      <c r="E113" s="20"/>
      <c r="F113" s="21"/>
      <c r="G113" s="20"/>
      <c r="H113" s="21"/>
      <c r="N113" s="15" t="s">
        <v>1168</v>
      </c>
      <c r="O113" s="16">
        <v>9.9463000000000008</v>
      </c>
      <c r="P113" s="15" t="s">
        <v>1439</v>
      </c>
      <c r="Q113" s="16">
        <v>10.37673</v>
      </c>
      <c r="W113" s="20"/>
      <c r="X113" s="21"/>
      <c r="Y113" s="20"/>
      <c r="Z113" s="21"/>
      <c r="AF113" s="15"/>
      <c r="AG113" s="16"/>
      <c r="AH113" s="15"/>
      <c r="AI113" s="16"/>
      <c r="AJ113" s="3"/>
    </row>
    <row r="114" spans="1:36">
      <c r="A114" s="17" t="s">
        <v>594</v>
      </c>
      <c r="B114" s="17">
        <v>4.6576588000000001</v>
      </c>
      <c r="E114" s="20"/>
      <c r="F114" s="21"/>
      <c r="G114" s="20"/>
      <c r="H114" s="21"/>
      <c r="N114" s="15" t="s">
        <v>1245</v>
      </c>
      <c r="O114" s="16">
        <v>9.9463000000000008</v>
      </c>
      <c r="P114" s="15" t="s">
        <v>1396</v>
      </c>
      <c r="Q114" s="16">
        <v>10.29574</v>
      </c>
      <c r="W114" s="20"/>
      <c r="X114" s="21"/>
      <c r="Y114" s="20"/>
      <c r="Z114" s="21"/>
      <c r="AF114" s="15"/>
      <c r="AG114" s="16"/>
      <c r="AH114" s="15"/>
      <c r="AI114" s="16"/>
      <c r="AJ114" s="3"/>
    </row>
    <row r="115" spans="1:36">
      <c r="A115" s="17" t="s">
        <v>640</v>
      </c>
      <c r="B115" s="17">
        <v>4.1508000000000003</v>
      </c>
      <c r="E115" s="20"/>
      <c r="F115" s="21"/>
      <c r="G115" s="20"/>
      <c r="H115" s="21"/>
      <c r="N115" s="15" t="s">
        <v>1301</v>
      </c>
      <c r="O115" s="16">
        <v>9.1900899999999996</v>
      </c>
      <c r="P115" s="15" t="s">
        <v>1439</v>
      </c>
      <c r="Q115" s="16">
        <v>9.9463000000000008</v>
      </c>
      <c r="W115" s="20"/>
      <c r="X115" s="21"/>
      <c r="Y115" s="20"/>
      <c r="Z115" s="21"/>
      <c r="AF115" s="15"/>
      <c r="AG115" s="16"/>
      <c r="AH115" s="15"/>
      <c r="AI115" s="16"/>
      <c r="AJ115" s="3"/>
    </row>
    <row r="116" spans="1:36">
      <c r="A116" s="17" t="s">
        <v>648</v>
      </c>
      <c r="B116" s="17">
        <v>3.9418763999999999</v>
      </c>
      <c r="E116" s="20"/>
      <c r="F116" s="21"/>
      <c r="G116" s="20"/>
      <c r="H116" s="21"/>
      <c r="N116" s="15" t="s">
        <v>1240</v>
      </c>
      <c r="O116" s="16">
        <v>9.1673399999999994</v>
      </c>
      <c r="P116" s="15" t="s">
        <v>1412</v>
      </c>
      <c r="Q116" s="16">
        <v>9.4503500000000003</v>
      </c>
      <c r="W116" s="20"/>
      <c r="X116" s="21"/>
      <c r="Y116" s="20"/>
      <c r="Z116" s="21"/>
      <c r="AF116" s="15"/>
      <c r="AG116" s="16"/>
      <c r="AH116" s="15"/>
      <c r="AI116" s="16"/>
      <c r="AJ116" s="3"/>
    </row>
    <row r="117" spans="1:36">
      <c r="A117" s="17" t="s">
        <v>634</v>
      </c>
      <c r="B117" s="17">
        <v>2.306</v>
      </c>
      <c r="E117" s="20"/>
      <c r="F117" s="21"/>
      <c r="G117" s="20"/>
      <c r="H117" s="21"/>
      <c r="N117" s="15" t="s">
        <v>1269</v>
      </c>
      <c r="O117" s="16">
        <v>8.3920200000000005</v>
      </c>
      <c r="P117" s="15" t="s">
        <v>1414</v>
      </c>
      <c r="Q117" s="16">
        <v>9.1673399999999994</v>
      </c>
      <c r="W117" s="20"/>
      <c r="X117" s="21"/>
      <c r="Y117" s="20"/>
      <c r="Z117" s="21"/>
      <c r="AF117" s="15"/>
      <c r="AG117" s="16"/>
      <c r="AH117" s="15"/>
      <c r="AI117" s="16"/>
      <c r="AJ117" s="3"/>
    </row>
    <row r="118" spans="1:36">
      <c r="E118" s="20"/>
      <c r="F118" s="21"/>
      <c r="G118" s="20"/>
      <c r="H118" s="21"/>
      <c r="N118" s="15" t="s">
        <v>1137</v>
      </c>
      <c r="O118" s="16">
        <v>8.19</v>
      </c>
      <c r="P118" s="15"/>
      <c r="Q118" s="16"/>
      <c r="W118" s="20"/>
      <c r="X118" s="21"/>
      <c r="Y118" s="20"/>
      <c r="Z118" s="21"/>
      <c r="AF118" s="15"/>
      <c r="AG118" s="16"/>
      <c r="AH118" s="15"/>
      <c r="AI118" s="16"/>
      <c r="AJ118" s="3"/>
    </row>
    <row r="119" spans="1:36">
      <c r="E119" s="20"/>
      <c r="F119" s="21"/>
      <c r="G119" s="20"/>
      <c r="H119" s="21"/>
      <c r="N119" s="15" t="s">
        <v>1299</v>
      </c>
      <c r="O119" s="16">
        <v>7.7777700000000012</v>
      </c>
      <c r="P119" s="15"/>
      <c r="Q119" s="16"/>
      <c r="W119" s="20"/>
      <c r="X119" s="21"/>
      <c r="Y119" s="20"/>
      <c r="Z119" s="21"/>
      <c r="AF119" s="15"/>
      <c r="AG119" s="16"/>
      <c r="AH119" s="15"/>
      <c r="AI119" s="16"/>
      <c r="AJ119" s="3"/>
    </row>
    <row r="120" spans="1:36">
      <c r="E120" s="20"/>
      <c r="F120" s="21"/>
      <c r="G120" s="20"/>
      <c r="H120" s="21"/>
      <c r="N120" s="15" t="s">
        <v>1324</v>
      </c>
      <c r="O120" s="16">
        <v>3.7519300000000002</v>
      </c>
      <c r="P120" s="15"/>
      <c r="Q120" s="16"/>
      <c r="W120" s="20"/>
      <c r="X120" s="21"/>
      <c r="Y120" s="20"/>
      <c r="Z120" s="21"/>
      <c r="AF120" s="15"/>
      <c r="AG120" s="16"/>
      <c r="AH120" s="15"/>
      <c r="AI120" s="16"/>
      <c r="AJ120" s="3"/>
    </row>
    <row r="121" spans="1:36">
      <c r="E121" s="20"/>
      <c r="F121" s="21"/>
      <c r="G121" s="20"/>
      <c r="H121" s="21"/>
      <c r="N121" s="15" t="s">
        <v>1326</v>
      </c>
      <c r="O121" s="16">
        <v>3.64</v>
      </c>
      <c r="P121" s="15"/>
      <c r="Q121" s="16"/>
      <c r="W121" s="20"/>
      <c r="X121" s="21"/>
      <c r="Y121" s="20"/>
      <c r="Z121" s="21"/>
      <c r="AF121" s="15"/>
      <c r="AG121" s="16"/>
      <c r="AH121" s="15"/>
      <c r="AI121" s="16"/>
      <c r="AJ121" s="3"/>
    </row>
    <row r="122" spans="1:36">
      <c r="E122" s="20"/>
      <c r="F122" s="21"/>
      <c r="G122" s="20"/>
      <c r="H122" s="21"/>
      <c r="N122" s="15"/>
      <c r="O122" s="16"/>
      <c r="P122" s="15"/>
      <c r="Q122" s="16"/>
      <c r="W122" s="20"/>
      <c r="X122" s="21"/>
      <c r="Y122" s="20"/>
      <c r="Z122" s="21"/>
      <c r="AF122" s="15"/>
      <c r="AG122" s="16"/>
      <c r="AH122" s="15"/>
      <c r="AI122" s="16"/>
      <c r="AJ122" s="3"/>
    </row>
    <row r="123" spans="1:36">
      <c r="E123" s="20"/>
      <c r="F123" s="21"/>
      <c r="G123" s="20"/>
      <c r="H123" s="21"/>
      <c r="N123" s="15"/>
      <c r="O123" s="16"/>
      <c r="P123" s="15"/>
      <c r="Q123" s="16"/>
      <c r="W123" s="20"/>
      <c r="X123" s="21"/>
      <c r="Y123" s="20"/>
      <c r="Z123" s="21"/>
      <c r="AF123" s="15"/>
      <c r="AG123" s="16"/>
      <c r="AH123" s="15"/>
      <c r="AI123" s="16"/>
      <c r="AJ123" s="3"/>
    </row>
    <row r="124" spans="1:36">
      <c r="E124" s="20"/>
      <c r="F124" s="21"/>
      <c r="G124" s="20"/>
      <c r="H124" s="21"/>
      <c r="N124" s="15"/>
      <c r="O124" s="16"/>
      <c r="P124" s="15"/>
      <c r="Q124" s="16"/>
      <c r="W124" s="20"/>
      <c r="X124" s="21"/>
      <c r="Y124" s="20"/>
      <c r="Z124" s="21"/>
      <c r="AF124" s="15"/>
      <c r="AG124" s="16"/>
      <c r="AH124" s="15"/>
      <c r="AI124" s="16"/>
      <c r="AJ124" s="3"/>
    </row>
    <row r="125" spans="1:36">
      <c r="E125" s="20"/>
      <c r="F125" s="21"/>
      <c r="G125" s="20"/>
      <c r="H125" s="21"/>
      <c r="N125" s="15"/>
      <c r="O125" s="16"/>
      <c r="P125" s="15"/>
      <c r="Q125" s="16"/>
      <c r="W125" s="20"/>
      <c r="X125" s="21"/>
      <c r="Y125" s="20"/>
      <c r="Z125" s="21"/>
      <c r="AF125" s="15"/>
      <c r="AG125" s="16"/>
      <c r="AH125" s="15"/>
      <c r="AI125" s="16"/>
      <c r="AJ125" s="3"/>
    </row>
    <row r="126" spans="1:36">
      <c r="E126" s="20"/>
      <c r="F126" s="21"/>
      <c r="G126" s="20"/>
      <c r="H126" s="21"/>
      <c r="N126" s="15"/>
      <c r="O126" s="16"/>
      <c r="P126" s="15"/>
      <c r="Q126" s="16"/>
      <c r="W126" s="20"/>
      <c r="X126" s="21"/>
      <c r="Y126" s="20"/>
      <c r="Z126" s="21"/>
      <c r="AF126" s="15"/>
      <c r="AG126" s="16"/>
      <c r="AH126" s="15"/>
      <c r="AI126" s="16"/>
      <c r="AJ126" s="3"/>
    </row>
    <row r="127" spans="1:36">
      <c r="E127" s="20"/>
      <c r="F127" s="21"/>
      <c r="G127" s="20"/>
      <c r="H127" s="21"/>
      <c r="N127" s="15"/>
      <c r="O127" s="16"/>
      <c r="P127" s="15"/>
      <c r="Q127" s="16"/>
      <c r="W127" s="20"/>
      <c r="X127" s="21"/>
      <c r="Y127" s="20"/>
      <c r="Z127" s="21"/>
      <c r="AF127" s="15"/>
      <c r="AG127" s="16"/>
      <c r="AH127" s="15"/>
      <c r="AI127" s="16"/>
      <c r="AJ127" s="3"/>
    </row>
    <row r="128" spans="1:36">
      <c r="E128" s="20"/>
      <c r="F128" s="21"/>
      <c r="G128" s="20"/>
      <c r="H128" s="21"/>
      <c r="N128" s="15"/>
      <c r="O128" s="16"/>
      <c r="P128" s="15"/>
      <c r="Q128" s="16"/>
      <c r="W128" s="20"/>
      <c r="X128" s="21"/>
      <c r="Y128" s="20"/>
      <c r="Z128" s="21"/>
      <c r="AF128" s="15"/>
      <c r="AG128" s="16"/>
      <c r="AH128" s="15"/>
      <c r="AI128" s="16"/>
      <c r="AJ128" s="3"/>
    </row>
    <row r="129" spans="5:36">
      <c r="E129" s="20"/>
      <c r="F129" s="21"/>
      <c r="G129" s="20"/>
      <c r="H129" s="21"/>
      <c r="N129" s="15"/>
      <c r="O129" s="16"/>
      <c r="P129" s="15"/>
      <c r="Q129" s="16"/>
      <c r="W129" s="20"/>
      <c r="X129" s="21"/>
      <c r="Y129" s="20"/>
      <c r="Z129" s="21"/>
      <c r="AF129" s="15"/>
      <c r="AG129" s="16"/>
      <c r="AH129" s="15"/>
      <c r="AI129" s="16"/>
      <c r="AJ129" s="3"/>
    </row>
    <row r="130" spans="5:36">
      <c r="E130" s="20"/>
      <c r="F130" s="21"/>
      <c r="G130" s="20"/>
      <c r="H130" s="21"/>
      <c r="N130" s="15"/>
      <c r="O130" s="16"/>
      <c r="P130" s="15"/>
      <c r="Q130" s="16"/>
      <c r="W130" s="20"/>
      <c r="X130" s="21"/>
      <c r="Y130" s="20"/>
      <c r="Z130" s="21"/>
      <c r="AF130" s="15"/>
      <c r="AG130" s="16"/>
      <c r="AH130" s="15"/>
      <c r="AI130" s="16"/>
      <c r="AJ130" s="3"/>
    </row>
    <row r="131" spans="5:36">
      <c r="E131" s="20"/>
      <c r="F131" s="21"/>
      <c r="G131" s="20"/>
      <c r="H131" s="21"/>
      <c r="N131" s="15"/>
      <c r="O131" s="16"/>
      <c r="P131" s="15"/>
      <c r="Q131" s="16"/>
      <c r="W131" s="20"/>
      <c r="X131" s="21"/>
      <c r="Y131" s="20"/>
      <c r="Z131" s="21"/>
      <c r="AF131" s="15"/>
      <c r="AG131" s="16"/>
      <c r="AH131" s="15"/>
      <c r="AI131" s="16"/>
      <c r="AJ131" s="3"/>
    </row>
    <row r="132" spans="5:36">
      <c r="E132" s="20"/>
      <c r="F132" s="21"/>
      <c r="G132" s="20"/>
      <c r="H132" s="21"/>
      <c r="N132" s="15"/>
      <c r="O132" s="16"/>
      <c r="P132" s="15"/>
      <c r="Q132" s="16"/>
      <c r="W132" s="20"/>
      <c r="X132" s="21"/>
      <c r="Y132" s="20"/>
      <c r="Z132" s="21"/>
      <c r="AF132" s="15"/>
      <c r="AG132" s="16"/>
      <c r="AH132" s="15"/>
      <c r="AI132" s="16"/>
      <c r="AJ132" s="3"/>
    </row>
    <row r="133" spans="5:36">
      <c r="E133" s="20"/>
      <c r="F133" s="21"/>
      <c r="G133" s="20"/>
      <c r="H133" s="21"/>
      <c r="N133" s="15"/>
      <c r="O133" s="16"/>
      <c r="P133" s="15"/>
      <c r="Q133" s="16"/>
      <c r="W133" s="20"/>
      <c r="X133" s="21"/>
      <c r="Y133" s="20"/>
      <c r="Z133" s="21"/>
      <c r="AF133" s="15"/>
      <c r="AG133" s="16"/>
      <c r="AH133" s="15"/>
      <c r="AI133" s="16"/>
      <c r="AJ133" s="3"/>
    </row>
    <row r="134" spans="5:36">
      <c r="E134" s="20"/>
      <c r="F134" s="21"/>
      <c r="G134" s="20"/>
      <c r="H134" s="21"/>
      <c r="N134" s="15"/>
      <c r="O134" s="16"/>
      <c r="P134" s="15"/>
      <c r="Q134" s="16"/>
      <c r="W134" s="20"/>
      <c r="X134" s="21"/>
      <c r="Y134" s="20"/>
      <c r="Z134" s="21"/>
      <c r="AF134" s="15"/>
      <c r="AG134" s="16"/>
      <c r="AH134" s="15"/>
      <c r="AI134" s="16"/>
      <c r="AJ134" s="3"/>
    </row>
    <row r="135" spans="5:36">
      <c r="E135" s="20"/>
      <c r="F135" s="21"/>
      <c r="G135" s="20"/>
      <c r="H135" s="21"/>
      <c r="N135" s="15"/>
      <c r="O135" s="16"/>
      <c r="P135" s="15"/>
      <c r="Q135" s="16"/>
      <c r="W135" s="20"/>
      <c r="X135" s="21"/>
      <c r="Y135" s="20"/>
      <c r="Z135" s="21"/>
      <c r="AF135" s="15"/>
      <c r="AG135" s="16"/>
      <c r="AH135" s="15"/>
      <c r="AI135" s="16"/>
      <c r="AJ135" s="3"/>
    </row>
    <row r="136" spans="5:36">
      <c r="E136" s="20"/>
      <c r="F136" s="21"/>
      <c r="G136" s="20"/>
      <c r="H136" s="21"/>
      <c r="N136" s="15"/>
      <c r="O136" s="16"/>
      <c r="P136" s="15"/>
      <c r="Q136" s="16"/>
      <c r="W136" s="20"/>
      <c r="X136" s="21"/>
      <c r="Y136" s="20"/>
      <c r="Z136" s="21"/>
      <c r="AF136" s="15"/>
      <c r="AG136" s="16"/>
      <c r="AH136" s="15"/>
      <c r="AI136" s="16"/>
      <c r="AJ136" s="3"/>
    </row>
    <row r="137" spans="5:36">
      <c r="E137" s="20"/>
      <c r="F137" s="21"/>
      <c r="G137" s="20"/>
      <c r="H137" s="21"/>
      <c r="N137" s="15"/>
      <c r="O137" s="16"/>
      <c r="P137" s="15"/>
      <c r="Q137" s="16"/>
      <c r="W137" s="20"/>
      <c r="X137" s="21"/>
      <c r="Y137" s="20"/>
      <c r="Z137" s="21"/>
      <c r="AF137" s="15"/>
      <c r="AG137" s="16"/>
      <c r="AH137" s="15"/>
      <c r="AI137" s="16"/>
      <c r="AJ137" s="3"/>
    </row>
    <row r="138" spans="5:36">
      <c r="E138" s="20"/>
      <c r="F138" s="21"/>
      <c r="G138" s="20"/>
      <c r="H138" s="21"/>
      <c r="N138" s="15"/>
      <c r="O138" s="16"/>
      <c r="P138" s="15"/>
      <c r="Q138" s="16"/>
      <c r="W138" s="20"/>
      <c r="X138" s="21"/>
      <c r="Y138" s="20"/>
      <c r="Z138" s="21"/>
      <c r="AF138" s="15"/>
      <c r="AG138" s="16"/>
      <c r="AH138" s="15"/>
      <c r="AI138" s="16"/>
      <c r="AJ138" s="3"/>
    </row>
    <row r="139" spans="5:36">
      <c r="E139" s="20"/>
      <c r="F139" s="21"/>
      <c r="G139" s="20"/>
      <c r="H139" s="21"/>
      <c r="N139" s="15"/>
      <c r="O139" s="16"/>
      <c r="P139" s="15"/>
      <c r="Q139" s="16"/>
      <c r="W139" s="20"/>
      <c r="X139" s="21"/>
      <c r="Y139" s="20"/>
      <c r="Z139" s="21"/>
      <c r="AF139" s="15"/>
      <c r="AG139" s="16"/>
      <c r="AH139" s="15"/>
      <c r="AI139" s="16"/>
      <c r="AJ139" s="3"/>
    </row>
    <row r="140" spans="5:36">
      <c r="E140" s="20"/>
      <c r="F140" s="21"/>
      <c r="G140" s="20"/>
      <c r="H140" s="21"/>
      <c r="N140" s="15"/>
      <c r="O140" s="16"/>
      <c r="P140" s="15"/>
      <c r="Q140" s="16"/>
      <c r="W140" s="20"/>
      <c r="X140" s="21"/>
      <c r="Y140" s="20"/>
      <c r="Z140" s="21"/>
      <c r="AF140" s="15"/>
      <c r="AG140" s="16"/>
      <c r="AH140" s="15"/>
      <c r="AI140" s="16"/>
      <c r="AJ140" s="3"/>
    </row>
    <row r="141" spans="5:36">
      <c r="E141" s="20"/>
      <c r="F141" s="21"/>
      <c r="G141" s="20"/>
      <c r="H141" s="21"/>
      <c r="N141" s="15"/>
      <c r="O141" s="16"/>
      <c r="P141" s="15"/>
      <c r="Q141" s="16"/>
      <c r="W141" s="20"/>
      <c r="X141" s="21"/>
      <c r="Y141" s="20"/>
      <c r="Z141" s="21"/>
      <c r="AF141" s="15"/>
      <c r="AG141" s="16"/>
      <c r="AH141" s="15"/>
      <c r="AI141" s="16"/>
      <c r="AJ141" s="3"/>
    </row>
    <row r="142" spans="5:36">
      <c r="E142" s="20"/>
      <c r="F142" s="21"/>
      <c r="G142" s="20"/>
      <c r="H142" s="21"/>
      <c r="N142" s="15"/>
      <c r="O142" s="16"/>
      <c r="P142" s="15"/>
      <c r="Q142" s="16"/>
      <c r="W142" s="20"/>
      <c r="X142" s="21"/>
      <c r="Y142" s="20"/>
      <c r="Z142" s="21"/>
      <c r="AF142" s="15"/>
      <c r="AG142" s="16"/>
      <c r="AH142" s="15"/>
      <c r="AI142" s="16"/>
      <c r="AJ142" s="3"/>
    </row>
    <row r="143" spans="5:36">
      <c r="E143" s="20"/>
      <c r="F143" s="21"/>
      <c r="G143" s="20"/>
      <c r="H143" s="21"/>
      <c r="N143" s="15"/>
      <c r="O143" s="16"/>
      <c r="P143" s="15"/>
      <c r="Q143" s="16"/>
      <c r="W143" s="20"/>
      <c r="X143" s="21"/>
      <c r="Y143" s="20"/>
      <c r="Z143" s="21"/>
      <c r="AF143" s="15"/>
      <c r="AG143" s="16"/>
      <c r="AH143" s="15"/>
      <c r="AI143" s="16"/>
      <c r="AJ143" s="3"/>
    </row>
    <row r="144" spans="5:36">
      <c r="E144" s="20"/>
      <c r="F144" s="21"/>
      <c r="G144" s="20"/>
      <c r="H144" s="21"/>
      <c r="N144" s="15"/>
      <c r="O144" s="16"/>
      <c r="P144" s="15"/>
      <c r="Q144" s="16"/>
      <c r="W144" s="20"/>
      <c r="X144" s="21"/>
      <c r="Y144" s="20"/>
      <c r="Z144" s="21"/>
      <c r="AF144" s="15"/>
      <c r="AG144" s="16"/>
      <c r="AH144" s="15"/>
      <c r="AI144" s="16"/>
      <c r="AJ144" s="3"/>
    </row>
    <row r="145" spans="5:36">
      <c r="E145" s="20"/>
      <c r="F145" s="21"/>
      <c r="G145" s="20"/>
      <c r="H145" s="21"/>
      <c r="N145" s="15"/>
      <c r="O145" s="16"/>
      <c r="P145" s="15"/>
      <c r="Q145" s="16"/>
      <c r="W145" s="20"/>
      <c r="X145" s="21"/>
      <c r="Y145" s="20"/>
      <c r="Z145" s="21"/>
      <c r="AF145" s="15"/>
      <c r="AG145" s="16"/>
      <c r="AH145" s="15"/>
      <c r="AI145" s="16"/>
      <c r="AJ145" s="3"/>
    </row>
    <row r="146" spans="5:36">
      <c r="E146" s="20"/>
      <c r="F146" s="21"/>
      <c r="G146" s="20"/>
      <c r="H146" s="21"/>
      <c r="N146" s="15"/>
      <c r="O146" s="16"/>
      <c r="P146" s="15"/>
      <c r="Q146" s="16"/>
      <c r="W146" s="20"/>
      <c r="X146" s="21"/>
      <c r="Y146" s="20"/>
      <c r="Z146" s="21"/>
      <c r="AF146" s="15"/>
      <c r="AG146" s="16"/>
      <c r="AH146" s="15"/>
      <c r="AI146" s="16"/>
      <c r="AJ146" s="3"/>
    </row>
    <row r="147" spans="5:36">
      <c r="E147" s="20"/>
      <c r="F147" s="21"/>
      <c r="G147" s="20"/>
      <c r="H147" s="21"/>
      <c r="N147" s="15"/>
      <c r="O147" s="16"/>
      <c r="P147" s="15"/>
      <c r="Q147" s="16"/>
      <c r="W147" s="20"/>
      <c r="X147" s="21"/>
      <c r="Y147" s="20"/>
      <c r="Z147" s="21"/>
      <c r="AF147" s="15"/>
      <c r="AG147" s="16"/>
      <c r="AH147" s="15"/>
      <c r="AI147" s="16"/>
      <c r="AJ147" s="3"/>
    </row>
    <row r="148" spans="5:36">
      <c r="E148" s="20"/>
      <c r="F148" s="21"/>
      <c r="G148" s="20"/>
      <c r="H148" s="21"/>
      <c r="N148" s="15"/>
      <c r="O148" s="16"/>
      <c r="P148" s="15"/>
      <c r="Q148" s="16"/>
      <c r="W148" s="20"/>
      <c r="X148" s="21"/>
      <c r="Y148" s="20"/>
      <c r="Z148" s="21"/>
      <c r="AF148" s="15"/>
      <c r="AG148" s="16"/>
      <c r="AH148" s="15"/>
      <c r="AI148" s="16"/>
      <c r="AJ148" s="3"/>
    </row>
    <row r="149" spans="5:36">
      <c r="E149" s="20"/>
      <c r="F149" s="21"/>
      <c r="G149" s="20"/>
      <c r="H149" s="21"/>
      <c r="N149" s="15"/>
      <c r="O149" s="16"/>
      <c r="P149" s="15"/>
      <c r="Q149" s="16"/>
      <c r="W149" s="20"/>
      <c r="X149" s="21"/>
      <c r="Y149" s="20"/>
      <c r="Z149" s="21"/>
      <c r="AF149" s="15"/>
      <c r="AG149" s="16"/>
      <c r="AH149" s="15"/>
      <c r="AI149" s="16"/>
      <c r="AJ149" s="3"/>
    </row>
    <row r="150" spans="5:36">
      <c r="E150" s="20"/>
      <c r="F150" s="21"/>
      <c r="G150" s="20"/>
      <c r="H150" s="21"/>
      <c r="N150" s="15"/>
      <c r="O150" s="16"/>
      <c r="P150" s="15"/>
      <c r="Q150" s="16"/>
      <c r="W150" s="20"/>
      <c r="X150" s="21"/>
      <c r="Y150" s="20"/>
      <c r="Z150" s="21"/>
      <c r="AF150" s="15"/>
      <c r="AG150" s="16"/>
      <c r="AH150" s="15"/>
      <c r="AI150" s="16"/>
      <c r="AJ150" s="3"/>
    </row>
    <row r="151" spans="5:36">
      <c r="E151" s="20"/>
      <c r="F151" s="21"/>
      <c r="G151" s="20"/>
      <c r="H151" s="21"/>
      <c r="N151" s="15"/>
      <c r="O151" s="16"/>
      <c r="P151" s="15"/>
      <c r="Q151" s="16"/>
      <c r="W151" s="20"/>
      <c r="X151" s="21"/>
      <c r="Y151" s="20"/>
      <c r="Z151" s="21"/>
      <c r="AF151" s="15"/>
      <c r="AG151" s="16"/>
      <c r="AH151" s="15"/>
      <c r="AI151" s="16"/>
      <c r="AJ151" s="3"/>
    </row>
    <row r="152" spans="5:36">
      <c r="E152" s="20"/>
      <c r="F152" s="21"/>
      <c r="G152" s="20"/>
      <c r="H152" s="21"/>
      <c r="N152" s="15"/>
      <c r="O152" s="16"/>
      <c r="P152" s="15"/>
      <c r="Q152" s="16"/>
      <c r="W152" s="20"/>
      <c r="X152" s="21"/>
      <c r="Y152" s="20"/>
      <c r="Z152" s="21"/>
      <c r="AF152" s="15"/>
      <c r="AG152" s="16"/>
      <c r="AH152" s="15"/>
      <c r="AI152" s="16"/>
      <c r="AJ152" s="3"/>
    </row>
    <row r="153" spans="5:36">
      <c r="E153" s="20"/>
      <c r="F153" s="21"/>
      <c r="G153" s="20"/>
      <c r="H153" s="21"/>
      <c r="N153" s="15"/>
      <c r="O153" s="16"/>
      <c r="P153" s="15"/>
      <c r="Q153" s="16"/>
      <c r="W153" s="20"/>
      <c r="X153" s="21"/>
      <c r="Y153" s="20"/>
      <c r="Z153" s="21"/>
      <c r="AF153" s="15"/>
      <c r="AG153" s="16"/>
      <c r="AH153" s="15"/>
      <c r="AI153" s="16"/>
      <c r="AJ153" s="3"/>
    </row>
    <row r="154" spans="5:36">
      <c r="E154" s="20"/>
      <c r="F154" s="21"/>
      <c r="G154" s="20"/>
      <c r="H154" s="21"/>
      <c r="N154" s="15"/>
      <c r="O154" s="16"/>
      <c r="P154" s="15"/>
      <c r="Q154" s="16"/>
      <c r="W154" s="20"/>
      <c r="X154" s="21"/>
      <c r="Y154" s="20"/>
      <c r="Z154" s="21"/>
      <c r="AF154" s="15"/>
      <c r="AG154" s="16"/>
      <c r="AH154" s="15"/>
      <c r="AI154" s="16"/>
      <c r="AJ154" s="3"/>
    </row>
    <row r="155" spans="5:36">
      <c r="E155" s="20"/>
      <c r="F155" s="21"/>
      <c r="G155" s="20"/>
      <c r="H155" s="21"/>
      <c r="N155" s="15"/>
      <c r="O155" s="16"/>
      <c r="P155" s="15"/>
      <c r="Q155" s="16"/>
      <c r="W155" s="20"/>
      <c r="X155" s="21"/>
      <c r="Y155" s="20"/>
      <c r="Z155" s="21"/>
      <c r="AF155" s="15"/>
      <c r="AG155" s="16"/>
      <c r="AH155" s="15"/>
      <c r="AI155" s="16"/>
      <c r="AJ155" s="3"/>
    </row>
    <row r="156" spans="5:36">
      <c r="E156" s="20"/>
      <c r="F156" s="21"/>
      <c r="G156" s="20"/>
      <c r="H156" s="21"/>
      <c r="N156" s="15"/>
      <c r="O156" s="16"/>
      <c r="P156" s="15"/>
      <c r="Q156" s="16"/>
      <c r="W156" s="20"/>
      <c r="X156" s="21"/>
      <c r="Y156" s="20"/>
      <c r="Z156" s="21"/>
      <c r="AF156" s="15"/>
      <c r="AG156" s="16"/>
      <c r="AH156" s="15"/>
      <c r="AI156" s="16"/>
      <c r="AJ156" s="3"/>
    </row>
    <row r="157" spans="5:36">
      <c r="E157" s="20"/>
      <c r="F157" s="21"/>
      <c r="G157" s="20"/>
      <c r="H157" s="21"/>
      <c r="N157" s="15"/>
      <c r="O157" s="16"/>
      <c r="P157" s="15"/>
      <c r="Q157" s="16"/>
      <c r="W157" s="20"/>
      <c r="X157" s="21"/>
      <c r="Y157" s="20"/>
      <c r="Z157" s="21"/>
      <c r="AF157" s="15"/>
      <c r="AG157" s="16"/>
      <c r="AH157" s="15"/>
      <c r="AI157" s="16"/>
      <c r="AJ157" s="3"/>
    </row>
    <row r="158" spans="5:36">
      <c r="E158" s="20"/>
      <c r="F158" s="21"/>
      <c r="G158" s="20"/>
      <c r="H158" s="21"/>
      <c r="N158" s="15"/>
      <c r="O158" s="16"/>
      <c r="P158" s="15"/>
      <c r="Q158" s="16"/>
      <c r="W158" s="20"/>
      <c r="X158" s="21"/>
      <c r="Y158" s="20"/>
      <c r="Z158" s="21"/>
      <c r="AF158" s="15"/>
      <c r="AG158" s="16"/>
      <c r="AH158" s="15"/>
      <c r="AI158" s="16"/>
      <c r="AJ158" s="3"/>
    </row>
    <row r="159" spans="5:36">
      <c r="E159" s="20"/>
      <c r="F159" s="21"/>
      <c r="G159" s="20"/>
      <c r="H159" s="21"/>
      <c r="N159" s="15"/>
      <c r="O159" s="16"/>
      <c r="P159" s="15"/>
      <c r="Q159" s="16"/>
      <c r="W159" s="20"/>
      <c r="X159" s="21"/>
      <c r="Y159" s="20"/>
      <c r="Z159" s="21"/>
      <c r="AF159" s="15"/>
      <c r="AG159" s="16"/>
      <c r="AH159" s="15"/>
      <c r="AI159" s="16"/>
      <c r="AJ159" s="3"/>
    </row>
    <row r="160" spans="5:36">
      <c r="E160" s="20"/>
      <c r="F160" s="21"/>
      <c r="G160" s="20"/>
      <c r="H160" s="21"/>
      <c r="N160" s="15"/>
      <c r="O160" s="16"/>
      <c r="P160" s="15"/>
      <c r="Q160" s="16"/>
      <c r="W160" s="20"/>
      <c r="X160" s="21"/>
      <c r="Y160" s="20"/>
      <c r="Z160" s="21"/>
      <c r="AF160" s="15"/>
      <c r="AG160" s="16"/>
      <c r="AH160" s="15"/>
      <c r="AI160" s="16"/>
      <c r="AJ160" s="3"/>
    </row>
  </sheetData>
  <mergeCells count="4">
    <mergeCell ref="AB2:AJ2"/>
    <mergeCell ref="S2:Z2"/>
    <mergeCell ref="J2:Q2"/>
    <mergeCell ref="A2:H2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62"/>
  <sheetViews>
    <sheetView tabSelected="1" topLeftCell="U1" zoomScale="60" zoomScaleNormal="60" zoomScalePageLayoutView="60" workbookViewId="0">
      <pane ySplit="3" topLeftCell="A8" activePane="bottomLeft" state="frozen"/>
      <selection activeCell="B1" sqref="B1"/>
      <selection pane="bottomLeft" activeCell="AS39" sqref="AS39"/>
    </sheetView>
  </sheetViews>
  <sheetFormatPr baseColWidth="10" defaultColWidth="8.83203125" defaultRowHeight="14" x14ac:dyDescent="0"/>
  <cols>
    <col min="1" max="1" width="9.1640625" customWidth="1"/>
    <col min="3" max="3" width="9.1640625" style="8" customWidth="1"/>
    <col min="5" max="5" width="9.1640625" style="8" customWidth="1"/>
    <col min="8" max="8" width="9.1640625" customWidth="1"/>
    <col min="10" max="10" width="9.1640625" style="8" customWidth="1"/>
    <col min="12" max="12" width="9.1640625" style="8" customWidth="1"/>
    <col min="15" max="15" width="9.1640625" customWidth="1"/>
    <col min="17" max="17" width="9.1640625" style="8" customWidth="1"/>
    <col min="19" max="19" width="9.1640625" style="8" customWidth="1"/>
    <col min="22" max="22" width="9.1640625" customWidth="1"/>
    <col min="24" max="24" width="9.1640625" style="8" customWidth="1"/>
    <col min="26" max="26" width="9.1640625" style="8" customWidth="1"/>
    <col min="28" max="28" width="8.83203125" style="6"/>
    <col min="30" max="30" width="15" bestFit="1" customWidth="1"/>
    <col min="31" max="31" width="15.33203125" bestFit="1" customWidth="1"/>
    <col min="32" max="32" width="14.6640625" bestFit="1" customWidth="1"/>
    <col min="33" max="33" width="15" bestFit="1" customWidth="1"/>
    <col min="35" max="35" width="8.83203125" style="6"/>
    <col min="36" max="36" width="15" style="6" bestFit="1" customWidth="1"/>
    <col min="37" max="37" width="15.33203125" style="6" bestFit="1" customWidth="1"/>
    <col min="38" max="38" width="14.6640625" style="6" bestFit="1" customWidth="1"/>
    <col min="39" max="39" width="15" style="6" bestFit="1" customWidth="1"/>
  </cols>
  <sheetData>
    <row r="1" spans="1:39" s="6" customFormat="1">
      <c r="C1" s="9"/>
      <c r="E1" s="9"/>
      <c r="J1" s="9"/>
      <c r="L1" s="9"/>
      <c r="Q1" s="9"/>
      <c r="S1" s="9"/>
      <c r="X1" s="9"/>
      <c r="Z1" s="9"/>
    </row>
    <row r="2" spans="1:39" s="3" customFormat="1">
      <c r="A2" s="28" t="s">
        <v>0</v>
      </c>
      <c r="B2" s="28"/>
      <c r="C2" s="28"/>
      <c r="D2" s="28"/>
      <c r="E2" s="28"/>
      <c r="F2" s="28"/>
      <c r="G2" s="2"/>
      <c r="H2" s="28" t="s">
        <v>1</v>
      </c>
      <c r="I2" s="28"/>
      <c r="J2" s="28"/>
      <c r="K2" s="28"/>
      <c r="L2" s="28"/>
      <c r="M2" s="28"/>
      <c r="N2" s="2"/>
      <c r="O2" s="28" t="s">
        <v>2</v>
      </c>
      <c r="P2" s="28"/>
      <c r="Q2" s="28"/>
      <c r="R2" s="28"/>
      <c r="S2" s="28"/>
      <c r="T2" s="28"/>
      <c r="U2" s="2"/>
      <c r="V2" s="28" t="s">
        <v>3</v>
      </c>
      <c r="W2" s="28"/>
      <c r="X2" s="28"/>
      <c r="Y2" s="28"/>
      <c r="Z2" s="28"/>
      <c r="AA2" s="28"/>
      <c r="AB2" s="5"/>
      <c r="AD2" s="6" t="s">
        <v>564</v>
      </c>
      <c r="AJ2" s="6" t="s">
        <v>572</v>
      </c>
    </row>
    <row r="3" spans="1:39">
      <c r="A3" s="1" t="s">
        <v>4</v>
      </c>
      <c r="B3" s="1" t="s">
        <v>5</v>
      </c>
      <c r="C3" s="8" t="s">
        <v>4</v>
      </c>
      <c r="D3" s="4" t="s">
        <v>5</v>
      </c>
      <c r="E3" s="7" t="s">
        <v>4</v>
      </c>
      <c r="F3" s="3" t="s">
        <v>5</v>
      </c>
      <c r="G3" s="1"/>
      <c r="H3" s="1" t="s">
        <v>4</v>
      </c>
      <c r="I3" s="1" t="s">
        <v>5</v>
      </c>
      <c r="J3" s="8" t="s">
        <v>4</v>
      </c>
      <c r="K3" s="4" t="s">
        <v>5</v>
      </c>
      <c r="L3" s="7" t="s">
        <v>4</v>
      </c>
      <c r="M3" s="3" t="s">
        <v>5</v>
      </c>
      <c r="N3" s="1"/>
      <c r="O3" s="1" t="s">
        <v>4</v>
      </c>
      <c r="P3" s="1" t="s">
        <v>5</v>
      </c>
      <c r="Q3" s="8" t="s">
        <v>4</v>
      </c>
      <c r="R3" s="4" t="s">
        <v>5</v>
      </c>
      <c r="S3" s="7" t="s">
        <v>4</v>
      </c>
      <c r="T3" s="3" t="s">
        <v>5</v>
      </c>
      <c r="U3" s="1"/>
      <c r="V3" s="1" t="s">
        <v>4</v>
      </c>
      <c r="W3" s="1" t="s">
        <v>5</v>
      </c>
      <c r="X3" s="8" t="s">
        <v>4</v>
      </c>
      <c r="Y3" s="4" t="s">
        <v>5</v>
      </c>
      <c r="Z3" s="7" t="s">
        <v>4</v>
      </c>
      <c r="AA3" s="3" t="s">
        <v>5</v>
      </c>
      <c r="AB3" s="3"/>
      <c r="AC3" s="11" t="s">
        <v>565</v>
      </c>
      <c r="AD3" s="6" t="s">
        <v>0</v>
      </c>
      <c r="AE3" s="6" t="s">
        <v>1</v>
      </c>
      <c r="AF3" s="10" t="s">
        <v>2</v>
      </c>
      <c r="AG3" s="10" t="s">
        <v>3</v>
      </c>
      <c r="AI3" s="11" t="s">
        <v>565</v>
      </c>
      <c r="AJ3" s="6" t="s">
        <v>0</v>
      </c>
      <c r="AK3" s="6" t="s">
        <v>1</v>
      </c>
      <c r="AL3" s="10" t="s">
        <v>2</v>
      </c>
      <c r="AM3" s="10" t="s">
        <v>3</v>
      </c>
    </row>
    <row r="4" spans="1:39">
      <c r="A4" s="1" t="s">
        <v>6</v>
      </c>
      <c r="B4" s="1">
        <v>333.88537000000002</v>
      </c>
      <c r="C4" s="8" t="s">
        <v>198</v>
      </c>
      <c r="D4" s="4">
        <v>691.49535000000003</v>
      </c>
      <c r="E4" s="7" t="s">
        <v>391</v>
      </c>
      <c r="F4" s="3">
        <v>688.95645000000002</v>
      </c>
      <c r="G4" s="1"/>
      <c r="H4" s="1" t="s">
        <v>7</v>
      </c>
      <c r="I4" s="1">
        <v>721.29239000000007</v>
      </c>
      <c r="J4" s="8" t="s">
        <v>199</v>
      </c>
      <c r="K4" s="4">
        <v>797.47304000000008</v>
      </c>
      <c r="L4" s="7" t="s">
        <v>392</v>
      </c>
      <c r="M4" s="3">
        <v>871.65715</v>
      </c>
      <c r="N4" s="1"/>
      <c r="O4" s="1" t="s">
        <v>8</v>
      </c>
      <c r="P4" s="1">
        <v>472.81961999999999</v>
      </c>
      <c r="Q4" s="8" t="s">
        <v>200</v>
      </c>
      <c r="R4" s="4">
        <v>617.83448999999996</v>
      </c>
      <c r="S4" s="7" t="s">
        <v>393</v>
      </c>
      <c r="T4" s="3">
        <v>736.76148000000012</v>
      </c>
      <c r="U4" s="1"/>
      <c r="V4" s="1" t="s">
        <v>9</v>
      </c>
      <c r="W4" s="1">
        <v>385.19208000000003</v>
      </c>
      <c r="X4" s="8" t="s">
        <v>201</v>
      </c>
      <c r="Y4" s="4">
        <v>775.29543000000001</v>
      </c>
      <c r="Z4" s="7" t="s">
        <v>394</v>
      </c>
      <c r="AA4" s="3">
        <v>569.79377000000011</v>
      </c>
      <c r="AB4" s="3"/>
      <c r="AC4">
        <v>1</v>
      </c>
      <c r="AD4">
        <f>AVERAGE(B:B)</f>
        <v>31.6958738738739</v>
      </c>
      <c r="AE4" s="6">
        <f>AVERAGE(I:I)</f>
        <v>109.40269101010104</v>
      </c>
      <c r="AF4" s="6">
        <f>AVERAGE(P:P)</f>
        <v>31.859380000000012</v>
      </c>
      <c r="AG4" s="6">
        <f>AVERAGE(W:W)</f>
        <v>23.099015333333348</v>
      </c>
      <c r="AI4" s="6">
        <v>1</v>
      </c>
      <c r="AJ4" s="6">
        <f>COUNT(B:B)</f>
        <v>111</v>
      </c>
      <c r="AK4" s="6">
        <f>COUNT(I:I)</f>
        <v>99</v>
      </c>
      <c r="AL4" s="6">
        <f>COUNT(P:P)</f>
        <v>104</v>
      </c>
      <c r="AM4" s="6">
        <f>COUNT(W:W)</f>
        <v>105</v>
      </c>
    </row>
    <row r="5" spans="1:39">
      <c r="A5" s="1" t="s">
        <v>10</v>
      </c>
      <c r="B5" s="1">
        <v>323.36122</v>
      </c>
      <c r="C5" s="8" t="s">
        <v>202</v>
      </c>
      <c r="D5" s="4">
        <v>665.98532</v>
      </c>
      <c r="E5" s="7" t="s">
        <v>395</v>
      </c>
      <c r="F5" s="3">
        <v>570.5245000000001</v>
      </c>
      <c r="G5" s="1"/>
      <c r="H5" s="1" t="s">
        <v>11</v>
      </c>
      <c r="I5" s="1">
        <v>637.49686000000008</v>
      </c>
      <c r="J5" s="8" t="s">
        <v>203</v>
      </c>
      <c r="K5" s="4">
        <v>732.42805999999996</v>
      </c>
      <c r="L5" s="7" t="s">
        <v>396</v>
      </c>
      <c r="M5" s="3">
        <v>722.51998000000003</v>
      </c>
      <c r="N5" s="1"/>
      <c r="O5" s="1" t="s">
        <v>12</v>
      </c>
      <c r="P5" s="1">
        <v>339.87680999999998</v>
      </c>
      <c r="Q5" s="8" t="s">
        <v>204</v>
      </c>
      <c r="R5" s="4">
        <v>365.63345000000004</v>
      </c>
      <c r="S5" s="7" t="s">
        <v>397</v>
      </c>
      <c r="T5" s="3">
        <v>576.12828000000002</v>
      </c>
      <c r="U5" s="1"/>
      <c r="V5" s="1" t="s">
        <v>13</v>
      </c>
      <c r="W5" s="1">
        <v>193.20573999999999</v>
      </c>
      <c r="X5" s="8" t="s">
        <v>205</v>
      </c>
      <c r="Y5" s="4">
        <v>645.52579000000003</v>
      </c>
      <c r="Z5" s="7" t="s">
        <v>398</v>
      </c>
      <c r="AA5" s="3">
        <v>476.00643999999994</v>
      </c>
      <c r="AB5" s="3"/>
      <c r="AC5">
        <v>2</v>
      </c>
      <c r="AD5" s="6">
        <f>AVERAGE(D:D)</f>
        <v>94.288614088050267</v>
      </c>
      <c r="AE5" s="6">
        <f>AVERAGE(K:K)</f>
        <v>150.61088374045801</v>
      </c>
      <c r="AF5" s="6">
        <f>AVERAGE(R:R)</f>
        <v>48.79587109090906</v>
      </c>
      <c r="AG5" s="6">
        <f>AVERAGE(Y:Y)</f>
        <v>81.069364503816715</v>
      </c>
      <c r="AI5" s="6">
        <v>2</v>
      </c>
      <c r="AJ5" s="6">
        <f>COUNT(D:D)</f>
        <v>159</v>
      </c>
      <c r="AK5" s="6">
        <f>COUNT(K:K)</f>
        <v>131</v>
      </c>
      <c r="AL5" s="6">
        <f>COUNT(R:R)</f>
        <v>110</v>
      </c>
      <c r="AM5" s="6">
        <f>COUNT(Y:Y)</f>
        <v>131</v>
      </c>
    </row>
    <row r="6" spans="1:39">
      <c r="A6" s="1" t="s">
        <v>14</v>
      </c>
      <c r="B6" s="1">
        <v>254.29130999999998</v>
      </c>
      <c r="C6" s="8" t="s">
        <v>206</v>
      </c>
      <c r="D6" s="4">
        <v>584.49846000000002</v>
      </c>
      <c r="E6" s="7" t="s">
        <v>399</v>
      </c>
      <c r="F6" s="3">
        <v>522.90056000000004</v>
      </c>
      <c r="G6" s="1"/>
      <c r="H6" s="1" t="s">
        <v>15</v>
      </c>
      <c r="I6" s="1">
        <v>632.14697000000001</v>
      </c>
      <c r="J6" s="8" t="s">
        <v>207</v>
      </c>
      <c r="K6" s="4">
        <v>619.38877000000002</v>
      </c>
      <c r="L6" s="7" t="s">
        <v>400</v>
      </c>
      <c r="M6" s="3">
        <v>717.03359</v>
      </c>
      <c r="N6" s="1"/>
      <c r="O6" s="1" t="s">
        <v>12</v>
      </c>
      <c r="P6" s="1">
        <v>247.99047000000002</v>
      </c>
      <c r="Q6" s="8" t="s">
        <v>208</v>
      </c>
      <c r="R6" s="4">
        <v>354.75986</v>
      </c>
      <c r="S6" s="7" t="s">
        <v>401</v>
      </c>
      <c r="T6" s="3">
        <v>471.24986999999999</v>
      </c>
      <c r="U6" s="1"/>
      <c r="V6" s="1" t="s">
        <v>16</v>
      </c>
      <c r="W6" s="1">
        <v>174.72182000000001</v>
      </c>
      <c r="X6" s="8" t="s">
        <v>209</v>
      </c>
      <c r="Y6" s="4">
        <v>592.08604000000003</v>
      </c>
      <c r="Z6" s="7" t="s">
        <v>402</v>
      </c>
      <c r="AA6" s="3">
        <v>475.38945999999999</v>
      </c>
      <c r="AB6" s="3"/>
      <c r="AC6">
        <v>3</v>
      </c>
      <c r="AD6" s="6">
        <f>AVERAGE(F:F)</f>
        <v>80.7884263057325</v>
      </c>
      <c r="AE6" s="6">
        <f>AVERAGE(M:M)</f>
        <v>152.52799545454539</v>
      </c>
      <c r="AF6" s="6">
        <f>AVERAGE(T:T)</f>
        <v>57.96527100000003</v>
      </c>
      <c r="AG6" s="6">
        <f>AVERAGE(AA:AA)</f>
        <v>56.297386183206044</v>
      </c>
      <c r="AI6" s="6">
        <v>3</v>
      </c>
      <c r="AJ6" s="6">
        <f>COUNT(F:F)</f>
        <v>157</v>
      </c>
      <c r="AK6" s="6">
        <f>COUNT(M:M)</f>
        <v>121</v>
      </c>
      <c r="AL6" s="6">
        <f>COUNT(T:T)</f>
        <v>110</v>
      </c>
      <c r="AM6" s="6">
        <f>COUNT(AA:AA)</f>
        <v>131</v>
      </c>
    </row>
    <row r="7" spans="1:39">
      <c r="A7" s="1" t="s">
        <v>17</v>
      </c>
      <c r="B7" s="1">
        <v>184.21494000000001</v>
      </c>
      <c r="C7" s="8" t="s">
        <v>210</v>
      </c>
      <c r="D7" s="4">
        <v>559.80652000000009</v>
      </c>
      <c r="E7" s="7" t="s">
        <v>403</v>
      </c>
      <c r="F7" s="3">
        <v>495.75162000000006</v>
      </c>
      <c r="G7" s="1"/>
      <c r="H7" s="1" t="s">
        <v>18</v>
      </c>
      <c r="I7" s="1">
        <v>542.37455999999997</v>
      </c>
      <c r="J7" s="8" t="s">
        <v>211</v>
      </c>
      <c r="K7" s="4">
        <v>604.44839000000002</v>
      </c>
      <c r="L7" s="7" t="s">
        <v>404</v>
      </c>
      <c r="M7" s="3">
        <v>674.35095000000001</v>
      </c>
      <c r="N7" s="1"/>
      <c r="O7" s="1" t="s">
        <v>19</v>
      </c>
      <c r="P7" s="1">
        <v>210.35651000000001</v>
      </c>
      <c r="Q7" s="8" t="s">
        <v>204</v>
      </c>
      <c r="R7" s="4">
        <v>342.4239</v>
      </c>
      <c r="S7" s="7" t="s">
        <v>405</v>
      </c>
      <c r="T7" s="3">
        <v>422.86699000000004</v>
      </c>
      <c r="U7" s="1"/>
      <c r="V7" s="1" t="s">
        <v>20</v>
      </c>
      <c r="W7" s="1">
        <v>114.73644</v>
      </c>
      <c r="X7" s="8" t="s">
        <v>212</v>
      </c>
      <c r="Y7" s="4">
        <v>551.24797000000012</v>
      </c>
      <c r="Z7" s="7" t="s">
        <v>406</v>
      </c>
      <c r="AA7" s="3">
        <v>442.43472000000003</v>
      </c>
      <c r="AB7" s="3"/>
    </row>
    <row r="8" spans="1:39">
      <c r="A8" s="1" t="s">
        <v>21</v>
      </c>
      <c r="B8" s="1">
        <v>168.51652999999999</v>
      </c>
      <c r="C8" s="8" t="s">
        <v>213</v>
      </c>
      <c r="D8" s="4">
        <v>471.10245000000009</v>
      </c>
      <c r="E8" s="7" t="s">
        <v>407</v>
      </c>
      <c r="F8" s="3">
        <v>480.14148000000006</v>
      </c>
      <c r="G8" s="1"/>
      <c r="H8" s="1" t="s">
        <v>22</v>
      </c>
      <c r="I8" s="1">
        <v>513.38559999999995</v>
      </c>
      <c r="J8" s="8" t="s">
        <v>214</v>
      </c>
      <c r="K8" s="4">
        <v>578.13209999999992</v>
      </c>
      <c r="L8" s="7" t="s">
        <v>408</v>
      </c>
      <c r="M8" s="3">
        <v>621.14507000000003</v>
      </c>
      <c r="N8" s="1"/>
      <c r="O8" s="1" t="s">
        <v>23</v>
      </c>
      <c r="P8" s="1">
        <v>175.93394000000001</v>
      </c>
      <c r="Q8" s="8" t="s">
        <v>215</v>
      </c>
      <c r="R8" s="4">
        <v>328.27249</v>
      </c>
      <c r="S8" s="7" t="s">
        <v>409</v>
      </c>
      <c r="T8" s="3">
        <v>364.79442999999998</v>
      </c>
      <c r="U8" s="1"/>
      <c r="V8" s="1" t="s">
        <v>24</v>
      </c>
      <c r="W8" s="1">
        <v>111.24841000000001</v>
      </c>
      <c r="X8" s="8" t="s">
        <v>216</v>
      </c>
      <c r="Y8" s="4">
        <v>520.32162000000005</v>
      </c>
      <c r="Z8" s="7" t="s">
        <v>410</v>
      </c>
      <c r="AA8" s="3">
        <v>436.63893000000002</v>
      </c>
      <c r="AB8" s="3"/>
      <c r="AC8" s="6" t="s">
        <v>566</v>
      </c>
      <c r="AD8">
        <f>AVERAGE(AD4:AD6)</f>
        <v>68.924304755885558</v>
      </c>
      <c r="AE8" s="6">
        <f t="shared" ref="AE8:AG8" si="0">AVERAGE(AE4:AE6)</f>
        <v>137.51385673503481</v>
      </c>
      <c r="AF8" s="6">
        <f t="shared" si="0"/>
        <v>46.206840696969699</v>
      </c>
      <c r="AG8" s="6">
        <f t="shared" si="0"/>
        <v>53.488588673452035</v>
      </c>
    </row>
    <row r="9" spans="1:39">
      <c r="A9" s="1" t="s">
        <v>25</v>
      </c>
      <c r="B9" s="1">
        <v>147.34447</v>
      </c>
      <c r="C9" s="8" t="s">
        <v>217</v>
      </c>
      <c r="D9" s="4">
        <v>413.11998</v>
      </c>
      <c r="E9" s="7" t="s">
        <v>411</v>
      </c>
      <c r="F9" s="3">
        <v>458.41614000000004</v>
      </c>
      <c r="G9" s="1"/>
      <c r="H9" s="1" t="s">
        <v>26</v>
      </c>
      <c r="I9" s="1">
        <v>506.97738000000004</v>
      </c>
      <c r="J9" s="8" t="s">
        <v>214</v>
      </c>
      <c r="K9" s="4">
        <v>567.79541000000006</v>
      </c>
      <c r="L9" s="7" t="s">
        <v>408</v>
      </c>
      <c r="M9" s="3">
        <v>614.24180999999999</v>
      </c>
      <c r="N9" s="1"/>
      <c r="O9" s="1" t="s">
        <v>27</v>
      </c>
      <c r="P9" s="1">
        <v>113.66446000000001</v>
      </c>
      <c r="Q9" s="8" t="s">
        <v>218</v>
      </c>
      <c r="R9" s="4">
        <v>326.08303000000001</v>
      </c>
      <c r="S9" s="7" t="s">
        <v>412</v>
      </c>
      <c r="T9" s="3">
        <v>346.17401000000001</v>
      </c>
      <c r="U9" s="1"/>
      <c r="V9" s="1" t="s">
        <v>28</v>
      </c>
      <c r="W9" s="1">
        <v>56.728490000000001</v>
      </c>
      <c r="X9" s="8" t="s">
        <v>219</v>
      </c>
      <c r="Y9" s="4">
        <v>486.94464000000005</v>
      </c>
      <c r="Z9" s="7" t="s">
        <v>413</v>
      </c>
      <c r="AA9" s="3">
        <v>417.73277000000002</v>
      </c>
      <c r="AB9" s="3"/>
      <c r="AC9" s="6" t="s">
        <v>567</v>
      </c>
      <c r="AD9">
        <f>STDEV(AD4:AD6)</f>
        <v>32.939805964698671</v>
      </c>
      <c r="AE9" s="6">
        <f t="shared" ref="AE9:AG9" si="1">STDEV(AE4:AE6)</f>
        <v>24.363847359193809</v>
      </c>
      <c r="AF9" s="6">
        <f t="shared" si="1"/>
        <v>13.244119261450594</v>
      </c>
      <c r="AG9" s="6">
        <f t="shared" si="1"/>
        <v>29.087065051755221</v>
      </c>
    </row>
    <row r="10" spans="1:39">
      <c r="A10" s="1" t="s">
        <v>29</v>
      </c>
      <c r="B10" s="1">
        <v>121.34395000000001</v>
      </c>
      <c r="C10" s="8" t="s">
        <v>220</v>
      </c>
      <c r="D10" s="4">
        <v>402.94709</v>
      </c>
      <c r="E10" s="7" t="s">
        <v>414</v>
      </c>
      <c r="F10" s="3">
        <v>421.98338000000001</v>
      </c>
      <c r="G10" s="1"/>
      <c r="H10" s="1" t="s">
        <v>30</v>
      </c>
      <c r="I10" s="1">
        <v>463.36654000000004</v>
      </c>
      <c r="J10" s="8" t="s">
        <v>221</v>
      </c>
      <c r="K10" s="4">
        <v>561.57646999999997</v>
      </c>
      <c r="L10" s="7" t="s">
        <v>415</v>
      </c>
      <c r="M10" s="3">
        <v>575.63233000000002</v>
      </c>
      <c r="N10" s="1"/>
      <c r="O10" s="1" t="s">
        <v>31</v>
      </c>
      <c r="P10" s="1">
        <v>102.55063</v>
      </c>
      <c r="Q10" s="8" t="s">
        <v>222</v>
      </c>
      <c r="R10" s="4">
        <v>316.41701</v>
      </c>
      <c r="S10" s="7" t="s">
        <v>416</v>
      </c>
      <c r="T10" s="3">
        <v>295.06204000000002</v>
      </c>
      <c r="U10" s="1"/>
      <c r="V10" s="1" t="s">
        <v>32</v>
      </c>
      <c r="W10" s="1">
        <v>47.665800000000004</v>
      </c>
      <c r="X10" s="8" t="s">
        <v>223</v>
      </c>
      <c r="Y10" s="4">
        <v>462.83510000000001</v>
      </c>
      <c r="Z10" s="7" t="s">
        <v>417</v>
      </c>
      <c r="AA10" s="3">
        <v>386.49611000000004</v>
      </c>
      <c r="AB10" s="3"/>
      <c r="AC10" s="6" t="s">
        <v>568</v>
      </c>
      <c r="AD10">
        <f>COUNT(AD4:AD6)</f>
        <v>3</v>
      </c>
      <c r="AE10" s="6">
        <f t="shared" ref="AE10:AG10" si="2">COUNT(AE4:AE6)</f>
        <v>3</v>
      </c>
      <c r="AF10" s="6">
        <f t="shared" si="2"/>
        <v>3</v>
      </c>
      <c r="AG10" s="6">
        <f t="shared" si="2"/>
        <v>3</v>
      </c>
    </row>
    <row r="11" spans="1:39">
      <c r="A11" s="1" t="s">
        <v>25</v>
      </c>
      <c r="B11" s="1">
        <v>114.77193000000001</v>
      </c>
      <c r="C11" s="8" t="s">
        <v>217</v>
      </c>
      <c r="D11" s="4">
        <v>398.81569000000002</v>
      </c>
      <c r="E11" s="7" t="s">
        <v>418</v>
      </c>
      <c r="F11" s="3">
        <v>396.93927000000002</v>
      </c>
      <c r="G11" s="1"/>
      <c r="H11" s="1" t="s">
        <v>33</v>
      </c>
      <c r="I11" s="1">
        <v>461.93784000000005</v>
      </c>
      <c r="J11" s="8" t="s">
        <v>224</v>
      </c>
      <c r="K11" s="4">
        <v>508.76826000000005</v>
      </c>
      <c r="L11" s="7" t="s">
        <v>419</v>
      </c>
      <c r="M11" s="3">
        <v>554.74145999999996</v>
      </c>
      <c r="N11" s="1"/>
      <c r="O11" s="1" t="s">
        <v>27</v>
      </c>
      <c r="P11" s="1">
        <v>84.149519999999995</v>
      </c>
      <c r="Q11" s="8" t="s">
        <v>225</v>
      </c>
      <c r="R11" s="4">
        <v>287.60822999999999</v>
      </c>
      <c r="S11" s="7" t="s">
        <v>420</v>
      </c>
      <c r="T11" s="3">
        <v>285.13758000000001</v>
      </c>
      <c r="U11" s="1"/>
      <c r="V11" s="1" t="s">
        <v>34</v>
      </c>
      <c r="W11" s="1">
        <v>46.753979999999999</v>
      </c>
      <c r="X11" s="8" t="s">
        <v>226</v>
      </c>
      <c r="Y11" s="4">
        <v>449.39349000000004</v>
      </c>
      <c r="Z11" s="7" t="s">
        <v>421</v>
      </c>
      <c r="AA11" s="3">
        <v>337.54539</v>
      </c>
      <c r="AB11" s="3"/>
      <c r="AC11" s="6" t="s">
        <v>569</v>
      </c>
      <c r="AD11">
        <f>AD9/SQRT(AD10)</f>
        <v>19.017805840772819</v>
      </c>
      <c r="AE11" s="6">
        <f t="shared" ref="AE11:AG11" si="3">AE9/SQRT(AE10)</f>
        <v>14.066473831325499</v>
      </c>
      <c r="AF11" s="6">
        <f t="shared" si="3"/>
        <v>7.646495820778008</v>
      </c>
      <c r="AG11" s="6">
        <f t="shared" si="3"/>
        <v>16.793424837567034</v>
      </c>
    </row>
    <row r="12" spans="1:39">
      <c r="A12" s="1" t="s">
        <v>35</v>
      </c>
      <c r="B12" s="1">
        <v>107.62569999999999</v>
      </c>
      <c r="C12" s="8" t="s">
        <v>217</v>
      </c>
      <c r="D12" s="4">
        <v>378.03129000000001</v>
      </c>
      <c r="E12" s="7" t="s">
        <v>422</v>
      </c>
      <c r="F12" s="3">
        <v>384.68975999999998</v>
      </c>
      <c r="G12" s="1"/>
      <c r="H12" s="1" t="s">
        <v>30</v>
      </c>
      <c r="I12" s="1">
        <v>445.50324000000006</v>
      </c>
      <c r="J12" s="8" t="s">
        <v>227</v>
      </c>
      <c r="K12" s="4">
        <v>501.04600000000005</v>
      </c>
      <c r="L12" s="7" t="s">
        <v>423</v>
      </c>
      <c r="M12" s="3">
        <v>528.93113000000005</v>
      </c>
      <c r="N12" s="1"/>
      <c r="O12" s="1" t="s">
        <v>36</v>
      </c>
      <c r="P12" s="1">
        <v>81.34217000000001</v>
      </c>
      <c r="Q12" s="8" t="s">
        <v>228</v>
      </c>
      <c r="R12" s="4">
        <v>253.01640000000003</v>
      </c>
      <c r="S12" s="7" t="s">
        <v>424</v>
      </c>
      <c r="T12" s="3">
        <v>255.46521000000001</v>
      </c>
      <c r="U12" s="1"/>
      <c r="V12" s="1" t="s">
        <v>37</v>
      </c>
      <c r="W12" s="1">
        <v>32.829160000000002</v>
      </c>
      <c r="X12" s="8" t="s">
        <v>229</v>
      </c>
      <c r="Y12" s="4">
        <v>433.80792000000002</v>
      </c>
      <c r="Z12" s="7" t="s">
        <v>425</v>
      </c>
      <c r="AA12" s="3">
        <v>333.22016000000002</v>
      </c>
      <c r="AB12" s="3"/>
    </row>
    <row r="13" spans="1:39">
      <c r="A13" s="1" t="s">
        <v>38</v>
      </c>
      <c r="B13" s="1">
        <v>92.654380000000003</v>
      </c>
      <c r="C13" s="8" t="s">
        <v>230</v>
      </c>
      <c r="D13" s="4">
        <v>371.62398000000002</v>
      </c>
      <c r="E13" s="7" t="s">
        <v>426</v>
      </c>
      <c r="F13" s="3">
        <v>366.52888999999999</v>
      </c>
      <c r="G13" s="1"/>
      <c r="H13" s="1" t="s">
        <v>7</v>
      </c>
      <c r="I13" s="1">
        <v>440.49550999999997</v>
      </c>
      <c r="J13" s="8" t="s">
        <v>231</v>
      </c>
      <c r="K13" s="4">
        <v>500.61011000000002</v>
      </c>
      <c r="L13" s="7" t="s">
        <v>427</v>
      </c>
      <c r="M13" s="3">
        <v>527.47149000000002</v>
      </c>
      <c r="N13" s="1"/>
      <c r="O13" s="1" t="s">
        <v>39</v>
      </c>
      <c r="P13" s="1">
        <v>71.394050000000007</v>
      </c>
      <c r="Q13" s="8" t="s">
        <v>232</v>
      </c>
      <c r="R13" s="4">
        <v>219.60757000000001</v>
      </c>
      <c r="S13" s="7" t="s">
        <v>428</v>
      </c>
      <c r="T13" s="3">
        <v>244.15208999999999</v>
      </c>
      <c r="U13" s="1"/>
      <c r="V13" s="1" t="s">
        <v>9</v>
      </c>
      <c r="W13" s="1">
        <v>26.429130000000001</v>
      </c>
      <c r="X13" s="8" t="s">
        <v>233</v>
      </c>
      <c r="Y13" s="4">
        <v>379.51732000000004</v>
      </c>
      <c r="Z13" s="7" t="s">
        <v>429</v>
      </c>
      <c r="AA13" s="3">
        <v>292.81707</v>
      </c>
      <c r="AB13" s="3"/>
    </row>
    <row r="14" spans="1:39">
      <c r="A14" s="1" t="s">
        <v>40</v>
      </c>
      <c r="B14" s="1">
        <v>70.465850000000003</v>
      </c>
      <c r="C14" s="8" t="s">
        <v>230</v>
      </c>
      <c r="D14" s="4">
        <v>365.18755000000004</v>
      </c>
      <c r="E14" s="7" t="s">
        <v>430</v>
      </c>
      <c r="F14" s="3">
        <v>328.37259</v>
      </c>
      <c r="G14" s="1"/>
      <c r="H14" s="1" t="s">
        <v>18</v>
      </c>
      <c r="I14" s="1">
        <v>420.21343000000002</v>
      </c>
      <c r="J14" s="8" t="s">
        <v>234</v>
      </c>
      <c r="K14" s="4">
        <v>478.67183000000006</v>
      </c>
      <c r="L14" s="7" t="s">
        <v>415</v>
      </c>
      <c r="M14" s="3">
        <v>510.51728000000003</v>
      </c>
      <c r="N14" s="1"/>
      <c r="O14" s="1" t="s">
        <v>23</v>
      </c>
      <c r="P14" s="1">
        <v>70.779800000000009</v>
      </c>
      <c r="Q14" s="8" t="s">
        <v>200</v>
      </c>
      <c r="R14" s="4">
        <v>158.63302000000002</v>
      </c>
      <c r="S14" s="7" t="s">
        <v>431</v>
      </c>
      <c r="T14" s="3">
        <v>213.14384000000001</v>
      </c>
      <c r="U14" s="1"/>
      <c r="V14" s="1" t="s">
        <v>41</v>
      </c>
      <c r="W14" s="1">
        <v>23.84018</v>
      </c>
      <c r="X14" s="8" t="s">
        <v>235</v>
      </c>
      <c r="Y14" s="4">
        <v>338.34255000000002</v>
      </c>
      <c r="Z14" s="7" t="s">
        <v>432</v>
      </c>
      <c r="AA14" s="3">
        <v>242.52592000000001</v>
      </c>
      <c r="AB14" s="3"/>
      <c r="AC14" s="3"/>
      <c r="AD14" s="6" t="s">
        <v>571</v>
      </c>
      <c r="AE14" s="3"/>
      <c r="AF14" s="3"/>
      <c r="AG14" s="3"/>
      <c r="AI14" s="3"/>
      <c r="AJ14" s="6" t="s">
        <v>573</v>
      </c>
      <c r="AK14" s="3"/>
      <c r="AL14" s="3"/>
      <c r="AM14" s="3"/>
    </row>
    <row r="15" spans="1:39">
      <c r="A15" s="1" t="s">
        <v>21</v>
      </c>
      <c r="B15" s="1">
        <v>68.522090000000006</v>
      </c>
      <c r="C15" s="8" t="s">
        <v>236</v>
      </c>
      <c r="D15" s="4">
        <v>355.56157000000002</v>
      </c>
      <c r="E15" s="7" t="s">
        <v>433</v>
      </c>
      <c r="F15" s="3">
        <v>326.81558000000001</v>
      </c>
      <c r="G15" s="1"/>
      <c r="H15" s="1" t="s">
        <v>30</v>
      </c>
      <c r="I15" s="1">
        <v>405.88366000000002</v>
      </c>
      <c r="J15" s="8" t="s">
        <v>234</v>
      </c>
      <c r="K15" s="4">
        <v>431.74586000000005</v>
      </c>
      <c r="L15" s="7" t="s">
        <v>434</v>
      </c>
      <c r="M15" s="3">
        <v>470.21065000000004</v>
      </c>
      <c r="N15" s="1"/>
      <c r="O15" s="1" t="s">
        <v>31</v>
      </c>
      <c r="P15" s="1">
        <v>52.374140000000004</v>
      </c>
      <c r="Q15" s="8" t="s">
        <v>237</v>
      </c>
      <c r="R15" s="4">
        <v>107.30265000000001</v>
      </c>
      <c r="S15" s="7" t="s">
        <v>435</v>
      </c>
      <c r="T15" s="3">
        <v>138.48743999999999</v>
      </c>
      <c r="U15" s="1"/>
      <c r="V15" s="1" t="s">
        <v>32</v>
      </c>
      <c r="W15" s="1">
        <v>21.103809999999999</v>
      </c>
      <c r="X15" s="8" t="s">
        <v>238</v>
      </c>
      <c r="Y15" s="4">
        <v>282.16005999999999</v>
      </c>
      <c r="Z15" s="7" t="s">
        <v>436</v>
      </c>
      <c r="AA15" s="3">
        <v>164.34054</v>
      </c>
      <c r="AB15" s="3"/>
      <c r="AC15" s="10" t="s">
        <v>570</v>
      </c>
      <c r="AD15" s="6" t="s">
        <v>0</v>
      </c>
      <c r="AE15" s="6" t="s">
        <v>1</v>
      </c>
      <c r="AF15" s="10" t="s">
        <v>2</v>
      </c>
      <c r="AG15" s="10" t="s">
        <v>3</v>
      </c>
      <c r="AI15" s="3"/>
      <c r="AJ15" s="6" t="s">
        <v>0</v>
      </c>
      <c r="AK15" s="6" t="s">
        <v>1</v>
      </c>
      <c r="AL15" s="10" t="s">
        <v>2</v>
      </c>
      <c r="AM15" s="10" t="s">
        <v>3</v>
      </c>
    </row>
    <row r="16" spans="1:39">
      <c r="A16" s="1" t="s">
        <v>42</v>
      </c>
      <c r="B16" s="1">
        <v>62.921949999999995</v>
      </c>
      <c r="C16" s="8" t="s">
        <v>239</v>
      </c>
      <c r="D16" s="4">
        <v>329.91595000000001</v>
      </c>
      <c r="E16" s="7" t="s">
        <v>437</v>
      </c>
      <c r="F16" s="3">
        <v>288.96958999999998</v>
      </c>
      <c r="G16" s="1"/>
      <c r="H16" s="1" t="s">
        <v>43</v>
      </c>
      <c r="I16" s="1">
        <v>366.30503000000004</v>
      </c>
      <c r="J16" s="8" t="s">
        <v>240</v>
      </c>
      <c r="K16" s="4">
        <v>428.00758000000002</v>
      </c>
      <c r="L16" s="7" t="s">
        <v>438</v>
      </c>
      <c r="M16" s="3">
        <v>443.20094</v>
      </c>
      <c r="N16" s="1"/>
      <c r="O16" s="1" t="s">
        <v>27</v>
      </c>
      <c r="P16" s="1">
        <v>30.08005</v>
      </c>
      <c r="Q16" s="8" t="s">
        <v>241</v>
      </c>
      <c r="R16" s="4">
        <v>74.706450000000004</v>
      </c>
      <c r="S16" s="7" t="s">
        <v>439</v>
      </c>
      <c r="T16" s="3">
        <v>119.00888999999999</v>
      </c>
      <c r="U16" s="1"/>
      <c r="V16" s="1" t="s">
        <v>44</v>
      </c>
      <c r="W16" s="1">
        <v>20.549620000000001</v>
      </c>
      <c r="X16" s="8" t="s">
        <v>242</v>
      </c>
      <c r="Y16" s="4">
        <v>276.32878000000005</v>
      </c>
      <c r="Z16" s="7" t="s">
        <v>402</v>
      </c>
      <c r="AA16" s="3">
        <v>158.65122000000002</v>
      </c>
      <c r="AB16" s="3"/>
      <c r="AC16" s="6">
        <v>1</v>
      </c>
      <c r="AD16" s="6">
        <f>COUNTIF(B:B, "&lt;50")</f>
        <v>96</v>
      </c>
      <c r="AE16" s="6">
        <f>COUNTIF(I:I, "&lt;50")</f>
        <v>68</v>
      </c>
      <c r="AF16" s="6">
        <f>COUNTIF(P:P, "&lt;50")</f>
        <v>92</v>
      </c>
      <c r="AG16" s="6">
        <f>COUNTIF(W:W, "&lt;50")</f>
        <v>99</v>
      </c>
      <c r="AI16" s="10" t="s">
        <v>570</v>
      </c>
      <c r="AJ16" s="6">
        <f>AD16/$AJ$4*100</f>
        <v>86.486486486486484</v>
      </c>
      <c r="AK16" s="6">
        <f>AE16/$AK$4*100</f>
        <v>68.686868686868678</v>
      </c>
      <c r="AL16" s="6">
        <f>AF16/$AL$4*100</f>
        <v>88.461538461538453</v>
      </c>
      <c r="AM16" s="6">
        <f>AG16/$AM$4*100</f>
        <v>94.285714285714278</v>
      </c>
    </row>
    <row r="17" spans="1:47">
      <c r="A17" s="1" t="s">
        <v>40</v>
      </c>
      <c r="B17" s="1">
        <v>62.086570000000009</v>
      </c>
      <c r="C17" s="8" t="s">
        <v>243</v>
      </c>
      <c r="D17" s="4">
        <v>325.73723000000001</v>
      </c>
      <c r="E17" s="7" t="s">
        <v>433</v>
      </c>
      <c r="F17" s="3">
        <v>288.17971</v>
      </c>
      <c r="G17" s="1"/>
      <c r="H17" s="1" t="s">
        <v>45</v>
      </c>
      <c r="I17" s="1">
        <v>315.52339000000001</v>
      </c>
      <c r="J17" s="8" t="s">
        <v>244</v>
      </c>
      <c r="K17" s="4">
        <v>412.80239000000006</v>
      </c>
      <c r="L17" s="7" t="s">
        <v>415</v>
      </c>
      <c r="M17" s="3">
        <v>372.22366999999997</v>
      </c>
      <c r="N17" s="1"/>
      <c r="O17" s="1" t="s">
        <v>8</v>
      </c>
      <c r="P17" s="1">
        <v>28.910700000000002</v>
      </c>
      <c r="Q17" s="8" t="s">
        <v>237</v>
      </c>
      <c r="R17" s="4">
        <v>73.555300000000003</v>
      </c>
      <c r="S17" s="7" t="s">
        <v>440</v>
      </c>
      <c r="T17" s="3">
        <v>95.185090000000002</v>
      </c>
      <c r="U17" s="1"/>
      <c r="V17" s="1" t="s">
        <v>46</v>
      </c>
      <c r="W17" s="1">
        <v>20.323029999999999</v>
      </c>
      <c r="X17" s="8" t="s">
        <v>245</v>
      </c>
      <c r="Y17" s="4">
        <v>275.73455000000001</v>
      </c>
      <c r="Z17" s="7" t="s">
        <v>441</v>
      </c>
      <c r="AA17" s="3">
        <v>138.54204000000001</v>
      </c>
      <c r="AB17" s="3"/>
      <c r="AC17" s="6">
        <v>2</v>
      </c>
      <c r="AD17" s="6">
        <f>COUNTIF(D:D, "&lt;50")</f>
        <v>105</v>
      </c>
      <c r="AE17" s="6">
        <f>COUNTIF(K:K, "&lt;50")</f>
        <v>71</v>
      </c>
      <c r="AF17" s="6">
        <f>COUNTIF(R:R, "&lt;50")</f>
        <v>94</v>
      </c>
      <c r="AG17" s="6">
        <f>COUNTIF(Y:Y, "&lt;50")</f>
        <v>105</v>
      </c>
      <c r="AI17" s="23">
        <v>1</v>
      </c>
      <c r="AJ17" s="6">
        <f>AD17/$AJ$5*100</f>
        <v>66.037735849056602</v>
      </c>
      <c r="AK17" s="6">
        <f>AE17/$AK$5*100</f>
        <v>54.198473282442748</v>
      </c>
      <c r="AL17" s="6">
        <f>AF17/$AL$5*100</f>
        <v>85.454545454545453</v>
      </c>
      <c r="AM17" s="6">
        <f>AG17/$AM$5*100</f>
        <v>80.152671755725194</v>
      </c>
    </row>
    <row r="18" spans="1:47">
      <c r="A18" s="1" t="s">
        <v>47</v>
      </c>
      <c r="B18" s="1">
        <v>50.218350000000001</v>
      </c>
      <c r="C18" s="8" t="s">
        <v>246</v>
      </c>
      <c r="D18" s="4">
        <v>312.29380000000003</v>
      </c>
      <c r="E18" s="7" t="s">
        <v>433</v>
      </c>
      <c r="F18" s="3">
        <v>275.70361000000003</v>
      </c>
      <c r="G18" s="1"/>
      <c r="H18" s="1" t="s">
        <v>48</v>
      </c>
      <c r="I18" s="1">
        <v>292.57319000000001</v>
      </c>
      <c r="J18" s="8" t="s">
        <v>247</v>
      </c>
      <c r="K18" s="4">
        <v>409.92041999999998</v>
      </c>
      <c r="L18" s="7" t="s">
        <v>442</v>
      </c>
      <c r="M18" s="3">
        <v>365.53062</v>
      </c>
      <c r="N18" s="1"/>
      <c r="O18" s="1" t="s">
        <v>49</v>
      </c>
      <c r="P18" s="1">
        <v>28.32011</v>
      </c>
      <c r="Q18" s="8" t="s">
        <v>248</v>
      </c>
      <c r="R18" s="4">
        <v>54.421640000000004</v>
      </c>
      <c r="S18" s="7" t="s">
        <v>443</v>
      </c>
      <c r="T18" s="3">
        <v>86.560109999999995</v>
      </c>
      <c r="U18" s="1"/>
      <c r="V18" s="1" t="s">
        <v>50</v>
      </c>
      <c r="W18" s="1">
        <v>19.994520000000001</v>
      </c>
      <c r="X18" s="8" t="s">
        <v>249</v>
      </c>
      <c r="Y18" s="4">
        <v>269.39366999999999</v>
      </c>
      <c r="Z18" s="7" t="s">
        <v>441</v>
      </c>
      <c r="AA18" s="3">
        <v>132.87820000000002</v>
      </c>
      <c r="AB18" s="3"/>
      <c r="AC18" s="6">
        <v>3</v>
      </c>
      <c r="AD18" s="6">
        <f>COUNTIF(F:F, "&lt;50")</f>
        <v>112</v>
      </c>
      <c r="AE18" s="6">
        <f>COUNTIF(M:M, "&lt;50")</f>
        <v>63</v>
      </c>
      <c r="AF18" s="6">
        <f>COUNTIF(T:T, "&lt;50")</f>
        <v>90</v>
      </c>
      <c r="AG18" s="6">
        <f>COUNTIF(AA:AA, "&lt;50")</f>
        <v>108</v>
      </c>
      <c r="AI18" s="23">
        <v>2</v>
      </c>
      <c r="AJ18" s="6">
        <f>AD18/$AJ$6*100</f>
        <v>71.337579617834393</v>
      </c>
      <c r="AK18" s="6">
        <f>AE18/$AK$6*100</f>
        <v>52.066115702479344</v>
      </c>
      <c r="AL18" s="6">
        <f>AF18/$AL$6*100</f>
        <v>81.818181818181827</v>
      </c>
      <c r="AM18" s="6">
        <f>AG18/$AM$6*100</f>
        <v>82.44274809160305</v>
      </c>
    </row>
    <row r="19" spans="1:47">
      <c r="A19" s="1" t="s">
        <v>51</v>
      </c>
      <c r="B19" s="1">
        <v>48.007960000000004</v>
      </c>
      <c r="C19" s="8" t="s">
        <v>236</v>
      </c>
      <c r="D19" s="4">
        <v>289.27535</v>
      </c>
      <c r="E19" s="7" t="s">
        <v>437</v>
      </c>
      <c r="F19" s="3">
        <v>248.35902000000004</v>
      </c>
      <c r="G19" s="1"/>
      <c r="H19" s="1" t="s">
        <v>30</v>
      </c>
      <c r="I19" s="1">
        <v>281.42660000000001</v>
      </c>
      <c r="J19" s="8" t="s">
        <v>250</v>
      </c>
      <c r="K19" s="4">
        <v>409.42083000000002</v>
      </c>
      <c r="L19" s="7" t="s">
        <v>444</v>
      </c>
      <c r="M19" s="3">
        <v>357.09765000000004</v>
      </c>
      <c r="N19" s="1"/>
      <c r="O19" s="1" t="s">
        <v>52</v>
      </c>
      <c r="P19" s="1">
        <v>27.19717</v>
      </c>
      <c r="Q19" s="8" t="s">
        <v>251</v>
      </c>
      <c r="R19" s="4">
        <v>52.426920000000003</v>
      </c>
      <c r="S19" s="7" t="s">
        <v>445</v>
      </c>
      <c r="T19" s="3">
        <v>76.729380000000006</v>
      </c>
      <c r="U19" s="1"/>
      <c r="V19" s="1" t="s">
        <v>53</v>
      </c>
      <c r="W19" s="1">
        <v>19.752459999999999</v>
      </c>
      <c r="X19" s="8" t="s">
        <v>252</v>
      </c>
      <c r="Y19" s="4">
        <v>263.10465999999997</v>
      </c>
      <c r="Z19" s="7" t="s">
        <v>398</v>
      </c>
      <c r="AA19" s="3">
        <v>114.58447000000001</v>
      </c>
      <c r="AB19" s="3"/>
      <c r="AC19" s="6"/>
      <c r="AD19" s="6"/>
      <c r="AE19" s="6"/>
      <c r="AF19" s="6"/>
      <c r="AG19" s="6"/>
      <c r="AI19" s="23">
        <v>3</v>
      </c>
    </row>
    <row r="20" spans="1:47">
      <c r="A20" s="1" t="s">
        <v>42</v>
      </c>
      <c r="B20" s="1">
        <v>43.205890000000004</v>
      </c>
      <c r="C20" s="8" t="s">
        <v>239</v>
      </c>
      <c r="D20" s="4">
        <v>285.09571999999997</v>
      </c>
      <c r="E20" s="7" t="s">
        <v>391</v>
      </c>
      <c r="F20" s="3">
        <v>243.91185000000004</v>
      </c>
      <c r="G20" s="1"/>
      <c r="H20" s="1" t="s">
        <v>54</v>
      </c>
      <c r="I20" s="1">
        <v>277.89125000000001</v>
      </c>
      <c r="J20" s="8" t="s">
        <v>253</v>
      </c>
      <c r="K20" s="4">
        <v>407.19497000000001</v>
      </c>
      <c r="L20" s="7" t="s">
        <v>446</v>
      </c>
      <c r="M20" s="3">
        <v>355.22487000000001</v>
      </c>
      <c r="N20" s="1"/>
      <c r="O20" s="1" t="s">
        <v>55</v>
      </c>
      <c r="P20" s="1">
        <v>23.164960000000001</v>
      </c>
      <c r="Q20" s="8" t="s">
        <v>254</v>
      </c>
      <c r="R20" s="4">
        <v>49.735140000000008</v>
      </c>
      <c r="S20" s="7" t="s">
        <v>445</v>
      </c>
      <c r="T20" s="3">
        <v>74.756500000000003</v>
      </c>
      <c r="U20" s="1"/>
      <c r="V20" s="1" t="s">
        <v>56</v>
      </c>
      <c r="W20" s="1">
        <v>19.747</v>
      </c>
      <c r="X20" s="8" t="s">
        <v>219</v>
      </c>
      <c r="Y20" s="4">
        <v>255.42244000000002</v>
      </c>
      <c r="Z20" s="7" t="s">
        <v>441</v>
      </c>
      <c r="AA20" s="3">
        <v>86.434530000000009</v>
      </c>
      <c r="AB20" s="3"/>
      <c r="AC20" s="10" t="s">
        <v>1456</v>
      </c>
      <c r="AD20" s="6"/>
      <c r="AE20" s="6"/>
      <c r="AF20" s="6"/>
      <c r="AG20" s="6"/>
      <c r="AI20" s="23"/>
      <c r="AO20" s="23"/>
    </row>
    <row r="21" spans="1:47">
      <c r="A21" s="1" t="s">
        <v>57</v>
      </c>
      <c r="B21" s="1">
        <v>39.917150000000007</v>
      </c>
      <c r="C21" s="8" t="s">
        <v>217</v>
      </c>
      <c r="D21" s="4">
        <v>284.56064000000003</v>
      </c>
      <c r="E21" s="7" t="s">
        <v>414</v>
      </c>
      <c r="F21" s="3">
        <v>230.86518000000001</v>
      </c>
      <c r="G21" s="1"/>
      <c r="H21" s="1" t="s">
        <v>58</v>
      </c>
      <c r="I21" s="1">
        <v>238.67571000000001</v>
      </c>
      <c r="J21" s="8" t="s">
        <v>255</v>
      </c>
      <c r="K21" s="4">
        <v>405.62612999999999</v>
      </c>
      <c r="L21" s="7" t="s">
        <v>447</v>
      </c>
      <c r="M21" s="3">
        <v>350.49014</v>
      </c>
      <c r="N21" s="1"/>
      <c r="O21" s="1" t="s">
        <v>59</v>
      </c>
      <c r="P21" s="1">
        <v>22.237670000000001</v>
      </c>
      <c r="Q21" s="8" t="s">
        <v>256</v>
      </c>
      <c r="R21" s="4">
        <v>32.911059999999999</v>
      </c>
      <c r="S21" s="7" t="s">
        <v>448</v>
      </c>
      <c r="T21" s="3">
        <v>62.403250000000007</v>
      </c>
      <c r="U21" s="1"/>
      <c r="V21" s="1" t="s">
        <v>60</v>
      </c>
      <c r="W21" s="1">
        <v>19.726980000000001</v>
      </c>
      <c r="X21" s="8" t="s">
        <v>257</v>
      </c>
      <c r="Y21" s="4">
        <v>236.29333000000003</v>
      </c>
      <c r="Z21" s="7" t="s">
        <v>425</v>
      </c>
      <c r="AA21" s="3">
        <v>78.97890000000001</v>
      </c>
      <c r="AB21" s="3"/>
      <c r="AC21" s="6">
        <v>1</v>
      </c>
      <c r="AD21" s="6">
        <f>COUNTIFS(B:B, "&gt;=50",B:B, "&lt; 150")</f>
        <v>10</v>
      </c>
      <c r="AE21" s="6">
        <f>COUNTIFS(I:I, "&gt;=50",I:I, "&lt;150")</f>
        <v>7</v>
      </c>
      <c r="AF21" s="6">
        <f>COUNTIFS(P:P, "&gt;=50",P:P, "&lt; 150")</f>
        <v>7</v>
      </c>
      <c r="AG21" s="6">
        <f>COUNTIFS(W:W, "&gt;=50",W:W, "&lt;150")</f>
        <v>3</v>
      </c>
      <c r="AI21" s="10" t="s">
        <v>1456</v>
      </c>
      <c r="AJ21" s="6">
        <f>AD21/$AJ$4*100</f>
        <v>9.0090090090090094</v>
      </c>
      <c r="AK21" s="6">
        <f>AE21/$AK$4*100</f>
        <v>7.0707070707070701</v>
      </c>
      <c r="AL21" s="6">
        <f>AF21/$AL$4*100</f>
        <v>6.7307692307692308</v>
      </c>
      <c r="AM21" s="6">
        <f>AG21/$AM$4*100</f>
        <v>2.8571428571428572</v>
      </c>
      <c r="AO21" s="23"/>
      <c r="AQ21" s="23"/>
      <c r="AR21" s="23"/>
      <c r="AS21" s="23"/>
      <c r="AT21" s="23"/>
      <c r="AU21" s="23"/>
    </row>
    <row r="22" spans="1:47">
      <c r="A22" s="1" t="s">
        <v>38</v>
      </c>
      <c r="B22" s="1">
        <v>27.119820000000001</v>
      </c>
      <c r="C22" s="8" t="s">
        <v>258</v>
      </c>
      <c r="D22" s="4">
        <v>275.0111</v>
      </c>
      <c r="E22" s="7" t="s">
        <v>437</v>
      </c>
      <c r="F22" s="3">
        <v>223.24939000000001</v>
      </c>
      <c r="G22" s="1"/>
      <c r="H22" s="1" t="s">
        <v>61</v>
      </c>
      <c r="I22" s="1">
        <v>224.31682000000001</v>
      </c>
      <c r="J22" s="8" t="s">
        <v>259</v>
      </c>
      <c r="K22" s="4">
        <v>403.86892</v>
      </c>
      <c r="L22" s="7" t="s">
        <v>449</v>
      </c>
      <c r="M22" s="3">
        <v>348.35255000000001</v>
      </c>
      <c r="N22" s="1"/>
      <c r="O22" s="1" t="s">
        <v>62</v>
      </c>
      <c r="P22" s="1">
        <v>22.049300000000002</v>
      </c>
      <c r="Q22" s="8" t="s">
        <v>260</v>
      </c>
      <c r="R22" s="4">
        <v>31.932810000000003</v>
      </c>
      <c r="S22" s="7" t="s">
        <v>445</v>
      </c>
      <c r="T22" s="3">
        <v>52.699010000000001</v>
      </c>
      <c r="U22" s="1"/>
      <c r="V22" s="1" t="s">
        <v>60</v>
      </c>
      <c r="W22" s="1">
        <v>19.251050000000003</v>
      </c>
      <c r="X22" s="8" t="s">
        <v>261</v>
      </c>
      <c r="Y22" s="4">
        <v>204.94928999999999</v>
      </c>
      <c r="Z22" s="7" t="s">
        <v>450</v>
      </c>
      <c r="AA22" s="3">
        <v>73.947509999999994</v>
      </c>
      <c r="AB22" s="3"/>
      <c r="AC22" s="6">
        <v>2</v>
      </c>
      <c r="AD22" s="6">
        <f>COUNTIFS(D:D, "&gt;=50",D:D, "&lt; 150")</f>
        <v>15</v>
      </c>
      <c r="AE22" s="6">
        <f>COUNTIFS(K:K, "&gt;=50",K:K, "&lt; 150")</f>
        <v>12</v>
      </c>
      <c r="AF22" s="6">
        <f>COUNTIFS(R:R, "&gt;=50",R:R, "&lt; 150")</f>
        <v>5</v>
      </c>
      <c r="AG22" s="6">
        <f>COUNTIFS(Y:Y, "&gt;=50",Y:Y, "&lt; 150")</f>
        <v>2</v>
      </c>
      <c r="AI22" s="23">
        <v>1</v>
      </c>
      <c r="AJ22" s="6">
        <f>AD22/$AJ$5*100</f>
        <v>9.433962264150944</v>
      </c>
      <c r="AK22" s="6">
        <f>AE22/$AK$5*100</f>
        <v>9.1603053435114496</v>
      </c>
      <c r="AL22" s="6">
        <f>AF22/$AL$5*100</f>
        <v>4.5454545454545459</v>
      </c>
      <c r="AM22" s="6">
        <f>AG22/$AM$5*100</f>
        <v>1.5267175572519083</v>
      </c>
      <c r="AO22" s="23"/>
      <c r="AP22" s="23"/>
      <c r="AQ22" s="23"/>
      <c r="AR22" s="23"/>
      <c r="AS22" s="23"/>
      <c r="AT22" s="23"/>
      <c r="AU22" s="23"/>
    </row>
    <row r="23" spans="1:47">
      <c r="A23" s="1" t="s">
        <v>21</v>
      </c>
      <c r="B23" s="1">
        <v>27.01426</v>
      </c>
      <c r="C23" s="8" t="s">
        <v>246</v>
      </c>
      <c r="D23" s="4">
        <v>269.10701999999998</v>
      </c>
      <c r="E23" s="7" t="s">
        <v>451</v>
      </c>
      <c r="F23" s="3">
        <v>222.42038000000002</v>
      </c>
      <c r="G23" s="1"/>
      <c r="H23" s="1" t="s">
        <v>63</v>
      </c>
      <c r="I23" s="1">
        <v>215.31783000000001</v>
      </c>
      <c r="J23" s="8" t="s">
        <v>262</v>
      </c>
      <c r="K23" s="4">
        <v>400.60201999999998</v>
      </c>
      <c r="L23" s="7" t="s">
        <v>452</v>
      </c>
      <c r="M23" s="3">
        <v>319.59109000000001</v>
      </c>
      <c r="N23" s="1"/>
      <c r="O23" s="1" t="s">
        <v>64</v>
      </c>
      <c r="P23" s="1">
        <v>21.869120000000002</v>
      </c>
      <c r="Q23" s="8" t="s">
        <v>263</v>
      </c>
      <c r="R23" s="4">
        <v>28.393820000000002</v>
      </c>
      <c r="S23" s="7" t="s">
        <v>453</v>
      </c>
      <c r="T23" s="3">
        <v>50.754339999999999</v>
      </c>
      <c r="U23" s="1"/>
      <c r="V23" s="1" t="s">
        <v>65</v>
      </c>
      <c r="W23" s="1">
        <v>19.228300000000001</v>
      </c>
      <c r="X23" s="8" t="s">
        <v>264</v>
      </c>
      <c r="Y23" s="4">
        <v>179.89335</v>
      </c>
      <c r="Z23" s="7" t="s">
        <v>454</v>
      </c>
      <c r="AA23" s="3">
        <v>68.209050000000005</v>
      </c>
      <c r="AB23" s="3"/>
      <c r="AC23" s="6">
        <v>3</v>
      </c>
      <c r="AD23" s="6">
        <f>COUNTIFS(F:F, "&gt;=50",F:F, "&lt; 150")</f>
        <v>17</v>
      </c>
      <c r="AE23" s="6">
        <f>COUNTIFS(M:M, "&gt;=50",M:M, "&lt; 150")</f>
        <v>14</v>
      </c>
      <c r="AF23" s="6">
        <f>COUNTIFS(T:T, "&gt;=50",T:T, "&lt;150")</f>
        <v>9</v>
      </c>
      <c r="AG23" s="6">
        <f>COUNTIFS(AA:AA, "&gt;=50",AA:AA, "&lt; 150")</f>
        <v>10</v>
      </c>
      <c r="AI23" s="23">
        <v>2</v>
      </c>
      <c r="AJ23" s="6">
        <f>AD23/$AJ$6*100</f>
        <v>10.828025477707007</v>
      </c>
      <c r="AK23" s="6">
        <f>AE23/$AK$6*100</f>
        <v>11.570247933884298</v>
      </c>
      <c r="AL23" s="6">
        <f>AF23/$AL$6*100</f>
        <v>8.1818181818181817</v>
      </c>
      <c r="AM23" s="6">
        <f>AG23/$AM$6*100</f>
        <v>7.6335877862595423</v>
      </c>
      <c r="AO23" s="23"/>
      <c r="AP23" s="23"/>
      <c r="AQ23" s="23"/>
      <c r="AR23" s="23"/>
      <c r="AS23" s="23"/>
      <c r="AT23" s="23"/>
      <c r="AU23" s="23"/>
    </row>
    <row r="24" spans="1:47">
      <c r="A24" s="1" t="s">
        <v>51</v>
      </c>
      <c r="B24" s="1">
        <v>24.360700000000001</v>
      </c>
      <c r="C24" s="8" t="s">
        <v>210</v>
      </c>
      <c r="D24" s="4">
        <v>260.40651000000003</v>
      </c>
      <c r="E24" s="7" t="s">
        <v>403</v>
      </c>
      <c r="F24" s="3">
        <v>204.3587</v>
      </c>
      <c r="G24" s="1"/>
      <c r="H24" s="1" t="s">
        <v>66</v>
      </c>
      <c r="I24" s="1">
        <v>199.02428</v>
      </c>
      <c r="J24" s="8" t="s">
        <v>221</v>
      </c>
      <c r="K24" s="4">
        <v>399.40992</v>
      </c>
      <c r="L24" s="7" t="s">
        <v>455</v>
      </c>
      <c r="M24" s="3">
        <v>318.81395000000003</v>
      </c>
      <c r="N24" s="1"/>
      <c r="O24" s="1" t="s">
        <v>19</v>
      </c>
      <c r="P24" s="1">
        <v>21.619779999999999</v>
      </c>
      <c r="Q24" s="8" t="s">
        <v>225</v>
      </c>
      <c r="R24" s="4">
        <v>27.662179999999999</v>
      </c>
      <c r="S24" s="7" t="s">
        <v>456</v>
      </c>
      <c r="T24" s="3">
        <v>48.775089999999999</v>
      </c>
      <c r="U24" s="1"/>
      <c r="V24" s="1" t="s">
        <v>67</v>
      </c>
      <c r="W24" s="1">
        <v>19.046299999999999</v>
      </c>
      <c r="X24" s="8" t="s">
        <v>265</v>
      </c>
      <c r="Y24" s="4">
        <v>174.01839000000001</v>
      </c>
      <c r="Z24" s="7" t="s">
        <v>432</v>
      </c>
      <c r="AA24" s="3">
        <v>55.960450000000002</v>
      </c>
      <c r="AB24" s="3"/>
      <c r="AE24" s="6"/>
      <c r="AF24" s="6"/>
      <c r="AG24" s="6"/>
      <c r="AI24" s="23">
        <v>3</v>
      </c>
    </row>
    <row r="25" spans="1:47">
      <c r="A25" s="1" t="s">
        <v>68</v>
      </c>
      <c r="B25" s="1">
        <v>22.491560000000003</v>
      </c>
      <c r="C25" s="8" t="s">
        <v>266</v>
      </c>
      <c r="D25" s="4">
        <v>243.10468000000003</v>
      </c>
      <c r="E25" s="7" t="s">
        <v>457</v>
      </c>
      <c r="F25" s="3">
        <v>198.95694</v>
      </c>
      <c r="G25" s="1"/>
      <c r="H25" s="1" t="s">
        <v>58</v>
      </c>
      <c r="I25" s="1">
        <v>182.10647</v>
      </c>
      <c r="J25" s="8" t="s">
        <v>267</v>
      </c>
      <c r="K25" s="4">
        <v>397.56717000000003</v>
      </c>
      <c r="L25" s="7" t="s">
        <v>415</v>
      </c>
      <c r="M25" s="3">
        <v>308.60920999999996</v>
      </c>
      <c r="N25" s="1"/>
      <c r="O25" s="1" t="s">
        <v>12</v>
      </c>
      <c r="P25" s="1">
        <v>21.443239999999999</v>
      </c>
      <c r="Q25" s="8" t="s">
        <v>208</v>
      </c>
      <c r="R25" s="4">
        <v>25.168780000000002</v>
      </c>
      <c r="S25" s="7" t="s">
        <v>443</v>
      </c>
      <c r="T25" s="3">
        <v>38.017070000000004</v>
      </c>
      <c r="U25" s="1"/>
      <c r="V25" s="1" t="s">
        <v>69</v>
      </c>
      <c r="W25" s="1">
        <v>18.695950000000003</v>
      </c>
      <c r="X25" s="8" t="s">
        <v>219</v>
      </c>
      <c r="Y25" s="4">
        <v>167.49460000000002</v>
      </c>
      <c r="Z25" s="7" t="s">
        <v>458</v>
      </c>
      <c r="AA25" s="3">
        <v>55.95044</v>
      </c>
      <c r="AB25" s="3"/>
      <c r="AC25" s="10" t="s">
        <v>1457</v>
      </c>
      <c r="AE25" s="6"/>
      <c r="AF25" s="6"/>
      <c r="AG25" s="6"/>
      <c r="AI25" s="23"/>
      <c r="AO25" s="23"/>
    </row>
    <row r="26" spans="1:47">
      <c r="A26" s="1" t="s">
        <v>47</v>
      </c>
      <c r="B26" s="1">
        <v>20.673380000000002</v>
      </c>
      <c r="C26" s="8" t="s">
        <v>268</v>
      </c>
      <c r="D26" s="4">
        <v>239.35548000000003</v>
      </c>
      <c r="E26" s="7" t="s">
        <v>414</v>
      </c>
      <c r="F26" s="3">
        <v>196.49266</v>
      </c>
      <c r="G26" s="1"/>
      <c r="H26" s="1" t="s">
        <v>70</v>
      </c>
      <c r="I26" s="1">
        <v>178.39731</v>
      </c>
      <c r="J26" s="8" t="s">
        <v>259</v>
      </c>
      <c r="K26" s="4">
        <v>387.15949999999998</v>
      </c>
      <c r="L26" s="7" t="s">
        <v>459</v>
      </c>
      <c r="M26" s="3">
        <v>307.35705000000002</v>
      </c>
      <c r="N26" s="1"/>
      <c r="O26" s="1" t="s">
        <v>71</v>
      </c>
      <c r="P26" s="1">
        <v>20.253870000000003</v>
      </c>
      <c r="Q26" s="8" t="s">
        <v>269</v>
      </c>
      <c r="R26" s="4">
        <v>24.41985</v>
      </c>
      <c r="S26" s="7" t="s">
        <v>435</v>
      </c>
      <c r="T26" s="3">
        <v>31.566080000000003</v>
      </c>
      <c r="U26" s="1"/>
      <c r="V26" s="1" t="s">
        <v>44</v>
      </c>
      <c r="W26" s="1">
        <v>18.449340000000003</v>
      </c>
      <c r="X26" s="8" t="s">
        <v>264</v>
      </c>
      <c r="Y26" s="4">
        <v>167.42816999999999</v>
      </c>
      <c r="Z26" s="7" t="s">
        <v>460</v>
      </c>
      <c r="AA26" s="3">
        <v>50.111879999999999</v>
      </c>
      <c r="AB26" s="3"/>
      <c r="AC26" s="6">
        <v>1</v>
      </c>
      <c r="AD26" s="6">
        <f>COUNTIFS(B:B, "&gt;=150",B:B, "&lt;250")</f>
        <v>2</v>
      </c>
      <c r="AE26" s="6">
        <f>COUNTIFS(I:I, "&gt;=150",I:I, "&lt;250")</f>
        <v>7</v>
      </c>
      <c r="AF26" s="6">
        <f>COUNTIFS(P:P, "&gt;=150",P:P, "&lt; 250")</f>
        <v>3</v>
      </c>
      <c r="AG26" s="6">
        <f>COUNTIFS(W:W, "&gt;=150",W:W, "&lt; 250")</f>
        <v>2</v>
      </c>
      <c r="AI26" s="10" t="s">
        <v>1457</v>
      </c>
      <c r="AJ26" s="6">
        <f>AD26/$AJ$4*100</f>
        <v>1.8018018018018018</v>
      </c>
      <c r="AK26" s="6">
        <f>AE26/$AK$4*100</f>
        <v>7.0707070707070701</v>
      </c>
      <c r="AL26" s="6">
        <f>AF26/$AL$4*100</f>
        <v>2.8846153846153846</v>
      </c>
      <c r="AM26" s="6">
        <f>AG26/$AM$4*100</f>
        <v>1.9047619047619049</v>
      </c>
    </row>
    <row r="27" spans="1:47">
      <c r="A27" s="1" t="s">
        <v>72</v>
      </c>
      <c r="B27" s="1">
        <v>20.56691</v>
      </c>
      <c r="C27" s="8" t="s">
        <v>270</v>
      </c>
      <c r="D27" s="4">
        <v>230.84880000000001</v>
      </c>
      <c r="E27" s="7" t="s">
        <v>391</v>
      </c>
      <c r="F27" s="3">
        <v>185.54445000000001</v>
      </c>
      <c r="G27" s="1"/>
      <c r="H27" s="1" t="s">
        <v>73</v>
      </c>
      <c r="I27" s="1">
        <v>153.33864</v>
      </c>
      <c r="J27" s="8" t="s">
        <v>271</v>
      </c>
      <c r="K27" s="4">
        <v>366.28501000000006</v>
      </c>
      <c r="L27" s="7" t="s">
        <v>461</v>
      </c>
      <c r="M27" s="3">
        <v>301.48027000000002</v>
      </c>
      <c r="N27" s="1"/>
      <c r="O27" s="1" t="s">
        <v>74</v>
      </c>
      <c r="P27" s="1">
        <v>20.222020000000001</v>
      </c>
      <c r="Q27" s="8" t="s">
        <v>272</v>
      </c>
      <c r="R27" s="4">
        <v>24.2606</v>
      </c>
      <c r="S27" s="7" t="s">
        <v>462</v>
      </c>
      <c r="T27" s="3">
        <v>30.899049999999999</v>
      </c>
      <c r="U27" s="1"/>
      <c r="V27" s="1" t="s">
        <v>75</v>
      </c>
      <c r="W27" s="1">
        <v>17.769570000000002</v>
      </c>
      <c r="X27" s="8" t="s">
        <v>257</v>
      </c>
      <c r="Y27" s="4">
        <v>159.65404000000001</v>
      </c>
      <c r="Z27" s="7" t="s">
        <v>463</v>
      </c>
      <c r="AA27" s="3">
        <v>49.3675</v>
      </c>
      <c r="AB27" s="3"/>
      <c r="AC27" s="6">
        <v>2</v>
      </c>
      <c r="AD27" s="6">
        <f>COUNTIFS(D:D, "&gt;=150",D:D, "&lt; 250")</f>
        <v>18</v>
      </c>
      <c r="AE27" s="6">
        <f>COUNTIFS(K:K, "&gt;=150",K:K, "&lt; 250")</f>
        <v>15</v>
      </c>
      <c r="AF27" s="6">
        <f>COUNTIFS(R:R, "&gt;=150",R:R, "&lt; 250")</f>
        <v>2</v>
      </c>
      <c r="AG27" s="6">
        <f>COUNTIFS(Y:Y, "&gt;=150",Y:Y, "&lt; 250")</f>
        <v>7</v>
      </c>
      <c r="AI27" s="23">
        <v>1</v>
      </c>
      <c r="AJ27" s="6">
        <f>AD27/$AJ$5*100</f>
        <v>11.320754716981133</v>
      </c>
      <c r="AK27" s="6">
        <f>AE27/$AK$5*100</f>
        <v>11.450381679389313</v>
      </c>
      <c r="AL27" s="6">
        <f>AF27/$AL$5*100</f>
        <v>1.8181818181818181</v>
      </c>
      <c r="AM27" s="6">
        <f>AG27/$AM$5*100</f>
        <v>5.343511450381679</v>
      </c>
      <c r="AO27" s="23"/>
      <c r="AQ27" s="23"/>
      <c r="AR27" s="23"/>
      <c r="AS27" s="23"/>
    </row>
    <row r="28" spans="1:47">
      <c r="A28" s="1" t="s">
        <v>76</v>
      </c>
      <c r="B28" s="1">
        <v>20.141940000000002</v>
      </c>
      <c r="C28" s="8" t="s">
        <v>210</v>
      </c>
      <c r="D28" s="4">
        <v>225.87019000000001</v>
      </c>
      <c r="E28" s="7" t="s">
        <v>433</v>
      </c>
      <c r="F28" s="3">
        <v>174.26045000000002</v>
      </c>
      <c r="G28" s="1"/>
      <c r="H28" s="1" t="s">
        <v>22</v>
      </c>
      <c r="I28" s="1">
        <v>136.87492</v>
      </c>
      <c r="J28" s="8" t="s">
        <v>273</v>
      </c>
      <c r="K28" s="4">
        <v>358.01583999999997</v>
      </c>
      <c r="L28" s="7" t="s">
        <v>464</v>
      </c>
      <c r="M28" s="3">
        <v>301.44477999999998</v>
      </c>
      <c r="N28" s="1"/>
      <c r="O28" s="1" t="s">
        <v>39</v>
      </c>
      <c r="P28" s="1">
        <v>20.096440000000001</v>
      </c>
      <c r="Q28" s="8" t="s">
        <v>274</v>
      </c>
      <c r="R28" s="4">
        <v>24.01399</v>
      </c>
      <c r="S28" s="7" t="s">
        <v>420</v>
      </c>
      <c r="T28" s="3">
        <v>28.532140000000002</v>
      </c>
      <c r="U28" s="1"/>
      <c r="V28" s="1" t="s">
        <v>77</v>
      </c>
      <c r="W28" s="1">
        <v>17.667649999999998</v>
      </c>
      <c r="X28" s="8" t="s">
        <v>275</v>
      </c>
      <c r="Y28" s="4">
        <v>116.93136000000001</v>
      </c>
      <c r="Z28" s="7" t="s">
        <v>460</v>
      </c>
      <c r="AA28" s="3">
        <v>48.024340000000002</v>
      </c>
      <c r="AB28" s="3"/>
      <c r="AC28" s="6">
        <v>3</v>
      </c>
      <c r="AD28" s="6">
        <f>COUNTIFS(F:F, "&gt;=150",F:F, "&lt;250")</f>
        <v>13</v>
      </c>
      <c r="AE28" s="6">
        <f>COUNTIFS(M:M, "&gt;=150",M:M, "&lt; 250")</f>
        <v>14</v>
      </c>
      <c r="AF28" s="6">
        <f>COUNTIFS(T:T, "&gt;=150",T:T, "&lt; 250")</f>
        <v>2</v>
      </c>
      <c r="AG28" s="6">
        <f>COUNTIFS(AA:AA, "&gt;=150",AA:AA, "&lt; 250")</f>
        <v>3</v>
      </c>
      <c r="AI28" s="23">
        <v>2</v>
      </c>
      <c r="AJ28" s="6">
        <f>AD28/$AJ$6*100</f>
        <v>8.2802547770700627</v>
      </c>
      <c r="AK28" s="6">
        <f>AE28/$AK$6*100</f>
        <v>11.570247933884298</v>
      </c>
      <c r="AL28" s="6">
        <f>AF28/$AL$6*100</f>
        <v>1.8181818181818181</v>
      </c>
      <c r="AM28" s="6">
        <f>AG28/$AM$6*100</f>
        <v>2.2900763358778624</v>
      </c>
      <c r="AP28" s="23"/>
      <c r="AQ28" s="23"/>
      <c r="AR28" s="23"/>
      <c r="AS28" s="23"/>
    </row>
    <row r="29" spans="1:47">
      <c r="A29" s="1" t="s">
        <v>17</v>
      </c>
      <c r="B29" s="1">
        <v>19.57592</v>
      </c>
      <c r="C29" s="8" t="s">
        <v>276</v>
      </c>
      <c r="D29" s="4">
        <v>214.28043000000002</v>
      </c>
      <c r="E29" s="7" t="s">
        <v>433</v>
      </c>
      <c r="F29" s="3">
        <v>171.69152</v>
      </c>
      <c r="G29" s="1"/>
      <c r="H29" s="1" t="s">
        <v>15</v>
      </c>
      <c r="I29" s="1">
        <v>134.30690000000001</v>
      </c>
      <c r="J29" s="8" t="s">
        <v>247</v>
      </c>
      <c r="K29" s="4">
        <v>349.90410000000003</v>
      </c>
      <c r="L29" s="7" t="s">
        <v>465</v>
      </c>
      <c r="M29" s="3">
        <v>299.572</v>
      </c>
      <c r="N29" s="1"/>
      <c r="O29" s="1" t="s">
        <v>49</v>
      </c>
      <c r="P29" s="1">
        <v>19.842549999999999</v>
      </c>
      <c r="Q29" s="8" t="s">
        <v>204</v>
      </c>
      <c r="R29" s="4">
        <v>23.126740000000002</v>
      </c>
      <c r="S29" s="7" t="s">
        <v>440</v>
      </c>
      <c r="T29" s="3">
        <v>27.96339</v>
      </c>
      <c r="U29" s="1"/>
      <c r="V29" s="1" t="s">
        <v>28</v>
      </c>
      <c r="W29" s="1">
        <v>17.667649999999998</v>
      </c>
      <c r="X29" s="8" t="s">
        <v>277</v>
      </c>
      <c r="Y29" s="4">
        <v>97.672119999999993</v>
      </c>
      <c r="Z29" s="7" t="s">
        <v>466</v>
      </c>
      <c r="AA29" s="3">
        <v>44.532669999999996</v>
      </c>
      <c r="AB29" s="3"/>
      <c r="AE29" s="6"/>
      <c r="AF29" s="6"/>
      <c r="AG29" s="6"/>
      <c r="AI29" s="23">
        <v>3</v>
      </c>
      <c r="AP29" s="23"/>
      <c r="AQ29" s="23"/>
      <c r="AR29" s="23"/>
      <c r="AS29" s="23"/>
    </row>
    <row r="30" spans="1:47">
      <c r="A30" s="1" t="s">
        <v>78</v>
      </c>
      <c r="B30" s="1">
        <v>19.228300000000001</v>
      </c>
      <c r="C30" s="8" t="s">
        <v>278</v>
      </c>
      <c r="D30" s="4">
        <v>203.48237</v>
      </c>
      <c r="E30" s="7" t="s">
        <v>403</v>
      </c>
      <c r="F30" s="3">
        <v>168.69307000000001</v>
      </c>
      <c r="G30" s="1"/>
      <c r="H30" s="1" t="s">
        <v>15</v>
      </c>
      <c r="I30" s="1">
        <v>119.47754000000002</v>
      </c>
      <c r="J30" s="8" t="s">
        <v>231</v>
      </c>
      <c r="K30" s="4">
        <v>329.10604999999998</v>
      </c>
      <c r="L30" s="7" t="s">
        <v>467</v>
      </c>
      <c r="M30" s="3">
        <v>273.25844000000001</v>
      </c>
      <c r="N30" s="1"/>
      <c r="O30" s="1" t="s">
        <v>79</v>
      </c>
      <c r="P30" s="1">
        <v>18.129929999999998</v>
      </c>
      <c r="Q30" s="8" t="s">
        <v>279</v>
      </c>
      <c r="R30" s="4">
        <v>22.58802</v>
      </c>
      <c r="S30" s="7" t="s">
        <v>468</v>
      </c>
      <c r="T30" s="3">
        <v>25.415389999999999</v>
      </c>
      <c r="U30" s="1"/>
      <c r="V30" s="1" t="s">
        <v>80</v>
      </c>
      <c r="W30" s="1">
        <v>17.46199</v>
      </c>
      <c r="X30" s="8" t="s">
        <v>219</v>
      </c>
      <c r="Y30" s="4">
        <v>46.752159999999996</v>
      </c>
      <c r="Z30" s="7" t="s">
        <v>469</v>
      </c>
      <c r="AA30" s="3">
        <v>36.036000000000001</v>
      </c>
      <c r="AB30" s="3"/>
      <c r="AC30" s="10" t="s">
        <v>1458</v>
      </c>
      <c r="AE30" s="6"/>
      <c r="AF30" s="6"/>
      <c r="AG30" s="6"/>
      <c r="AI30" s="23"/>
    </row>
    <row r="31" spans="1:47">
      <c r="A31" s="1" t="s">
        <v>21</v>
      </c>
      <c r="B31" s="1">
        <v>19.209190000000003</v>
      </c>
      <c r="C31" s="8" t="s">
        <v>230</v>
      </c>
      <c r="D31" s="4">
        <v>196.96313000000001</v>
      </c>
      <c r="E31" s="7" t="s">
        <v>470</v>
      </c>
      <c r="F31" s="3">
        <v>162.46321</v>
      </c>
      <c r="G31" s="1"/>
      <c r="H31" s="1" t="s">
        <v>66</v>
      </c>
      <c r="I31" s="1">
        <v>99.111740000000012</v>
      </c>
      <c r="J31" s="8" t="s">
        <v>262</v>
      </c>
      <c r="K31" s="4">
        <v>322.80793999999997</v>
      </c>
      <c r="L31" s="7" t="s">
        <v>438</v>
      </c>
      <c r="M31" s="3">
        <v>267.07135</v>
      </c>
      <c r="N31" s="1"/>
      <c r="O31" s="1" t="s">
        <v>81</v>
      </c>
      <c r="P31" s="1">
        <v>18.098080000000003</v>
      </c>
      <c r="Q31" s="8" t="s">
        <v>280</v>
      </c>
      <c r="R31" s="4">
        <v>21.5761</v>
      </c>
      <c r="S31" s="7" t="s">
        <v>471</v>
      </c>
      <c r="T31" s="3">
        <v>24.472630000000002</v>
      </c>
      <c r="U31" s="1"/>
      <c r="V31" s="1" t="s">
        <v>82</v>
      </c>
      <c r="W31" s="1">
        <v>17.409210000000002</v>
      </c>
      <c r="X31" s="8" t="s">
        <v>281</v>
      </c>
      <c r="Y31" s="4">
        <v>45.662890000000004</v>
      </c>
      <c r="Z31" s="7" t="s">
        <v>469</v>
      </c>
      <c r="AA31" s="3">
        <v>35.247029999999995</v>
      </c>
      <c r="AB31" s="3"/>
      <c r="AC31" s="6">
        <v>1</v>
      </c>
      <c r="AD31" s="6">
        <f>COUNTIFS(B:B, "&gt;=250")</f>
        <v>3</v>
      </c>
      <c r="AE31" s="6">
        <f>COUNTIFS(I:I, "&gt;=250")</f>
        <v>17</v>
      </c>
      <c r="AF31" s="6">
        <f>COUNTIFS(P:P, "&gt;=250")</f>
        <v>2</v>
      </c>
      <c r="AG31" s="6">
        <f>COUNTIFS(W:W, "&gt;=250")</f>
        <v>1</v>
      </c>
      <c r="AI31" s="10" t="s">
        <v>1458</v>
      </c>
      <c r="AJ31" s="6">
        <f>AD31/$AJ$4*100</f>
        <v>2.7027027027027026</v>
      </c>
      <c r="AK31" s="6">
        <f>AE31/$AK$4*100</f>
        <v>17.171717171717169</v>
      </c>
      <c r="AL31" s="6">
        <f>AF31/$AL$4*100</f>
        <v>1.9230769230769231</v>
      </c>
      <c r="AM31" s="6">
        <f>AG31/$AM$4*100</f>
        <v>0.95238095238095244</v>
      </c>
    </row>
    <row r="32" spans="1:47">
      <c r="A32" s="1" t="s">
        <v>83</v>
      </c>
      <c r="B32" s="1">
        <v>19.054490000000001</v>
      </c>
      <c r="C32" s="8" t="s">
        <v>258</v>
      </c>
      <c r="D32" s="4">
        <v>193.48602000000002</v>
      </c>
      <c r="E32" s="7" t="s">
        <v>433</v>
      </c>
      <c r="F32" s="3">
        <v>141.70519999999999</v>
      </c>
      <c r="G32" s="1"/>
      <c r="H32" s="1" t="s">
        <v>61</v>
      </c>
      <c r="I32" s="1">
        <v>62.313160000000003</v>
      </c>
      <c r="J32" s="8" t="s">
        <v>282</v>
      </c>
      <c r="K32" s="4">
        <v>315.64078000000001</v>
      </c>
      <c r="L32" s="7" t="s">
        <v>415</v>
      </c>
      <c r="M32" s="3">
        <v>259.05516</v>
      </c>
      <c r="N32" s="1"/>
      <c r="O32" s="1" t="s">
        <v>31</v>
      </c>
      <c r="P32" s="1">
        <v>17.777760000000001</v>
      </c>
      <c r="Q32" s="8" t="s">
        <v>283</v>
      </c>
      <c r="R32" s="4">
        <v>21.28126</v>
      </c>
      <c r="S32" s="7" t="s">
        <v>472</v>
      </c>
      <c r="T32" s="3">
        <v>23.630880000000001</v>
      </c>
      <c r="U32" s="1"/>
      <c r="V32" s="1" t="s">
        <v>84</v>
      </c>
      <c r="W32" s="1">
        <v>17.357340000000001</v>
      </c>
      <c r="X32" s="8" t="s">
        <v>252</v>
      </c>
      <c r="Y32" s="4">
        <v>44.007600000000004</v>
      </c>
      <c r="Z32" s="7" t="s">
        <v>473</v>
      </c>
      <c r="AA32" s="3">
        <v>34.216909999999999</v>
      </c>
      <c r="AB32" s="3"/>
      <c r="AC32" s="6">
        <v>2</v>
      </c>
      <c r="AD32" s="6">
        <f>COUNTIFS(D:D, "&gt;=250")</f>
        <v>21</v>
      </c>
      <c r="AE32" s="6">
        <f>COUNTIFS(K:K, "&gt;=250")</f>
        <v>33</v>
      </c>
      <c r="AF32" s="6">
        <f>COUNTIFS(R:R, "&gt;=250")</f>
        <v>9</v>
      </c>
      <c r="AG32" s="6">
        <f>COUNTIFS(Y:Y, "&gt;=250")</f>
        <v>17</v>
      </c>
      <c r="AI32" s="23">
        <v>1</v>
      </c>
      <c r="AJ32" s="6">
        <f>AD32/$AJ$5*100</f>
        <v>13.20754716981132</v>
      </c>
      <c r="AK32" s="6">
        <f>AE32/$AK$5*100</f>
        <v>25.190839694656486</v>
      </c>
      <c r="AL32" s="6">
        <f>AF32/$AL$5*100</f>
        <v>8.1818181818181817</v>
      </c>
      <c r="AM32" s="6">
        <f>AG32/$AM$5*100</f>
        <v>12.977099236641221</v>
      </c>
    </row>
    <row r="33" spans="1:46">
      <c r="A33" s="1" t="s">
        <v>78</v>
      </c>
      <c r="B33" s="1">
        <v>18.964400000000001</v>
      </c>
      <c r="C33" s="8" t="s">
        <v>217</v>
      </c>
      <c r="D33" s="4">
        <v>186.88306000000003</v>
      </c>
      <c r="E33" s="7" t="s">
        <v>437</v>
      </c>
      <c r="F33" s="3">
        <v>141.11824999999999</v>
      </c>
      <c r="G33" s="1"/>
      <c r="H33" s="1" t="s">
        <v>18</v>
      </c>
      <c r="I33" s="1">
        <v>59.367490000000004</v>
      </c>
      <c r="J33" s="8" t="s">
        <v>284</v>
      </c>
      <c r="K33" s="4">
        <v>308.92588999999998</v>
      </c>
      <c r="L33" s="7" t="s">
        <v>408</v>
      </c>
      <c r="M33" s="3">
        <v>250.90429</v>
      </c>
      <c r="N33" s="1"/>
      <c r="O33" s="1" t="s">
        <v>85</v>
      </c>
      <c r="P33" s="1">
        <v>17.667649999999998</v>
      </c>
      <c r="Q33" s="8" t="s">
        <v>285</v>
      </c>
      <c r="R33" s="4">
        <v>20.690670000000001</v>
      </c>
      <c r="S33" s="7" t="s">
        <v>435</v>
      </c>
      <c r="T33" s="3">
        <v>22.199449999999999</v>
      </c>
      <c r="U33" s="1"/>
      <c r="V33" s="1" t="s">
        <v>44</v>
      </c>
      <c r="W33" s="1">
        <v>17.28181</v>
      </c>
      <c r="X33" s="8" t="s">
        <v>257</v>
      </c>
      <c r="Y33" s="4">
        <v>43.996679999999998</v>
      </c>
      <c r="Z33" s="7" t="s">
        <v>458</v>
      </c>
      <c r="AA33" s="3">
        <v>33.318739999999998</v>
      </c>
      <c r="AB33" s="3"/>
      <c r="AC33" s="6">
        <v>3</v>
      </c>
      <c r="AD33" s="6">
        <f>COUNTIFS(F:F, "&gt;=250")</f>
        <v>15</v>
      </c>
      <c r="AE33" s="6">
        <f>COUNTIFS(M:M, "&gt;=250")</f>
        <v>30</v>
      </c>
      <c r="AF33" s="6">
        <f>COUNTIFS(T:T, "&gt;=250")</f>
        <v>9</v>
      </c>
      <c r="AG33" s="6">
        <f>COUNTIFS(AA:AA, "&gt;=250")</f>
        <v>10</v>
      </c>
      <c r="AI33" s="23">
        <v>2</v>
      </c>
      <c r="AJ33" s="6">
        <f>AD33/$AJ$6*100</f>
        <v>9.5541401273885356</v>
      </c>
      <c r="AK33" s="6">
        <f>AE33/$AK$6*100</f>
        <v>24.793388429752067</v>
      </c>
      <c r="AL33" s="6">
        <f>AF33/$AL$6*100</f>
        <v>8.1818181818181817</v>
      </c>
      <c r="AM33" s="6">
        <f>AG33/$AM$6*100</f>
        <v>7.6335877862595423</v>
      </c>
    </row>
    <row r="34" spans="1:46">
      <c r="A34" s="1" t="s">
        <v>86</v>
      </c>
      <c r="B34" s="1">
        <v>17.892420000000001</v>
      </c>
      <c r="C34" s="8" t="s">
        <v>286</v>
      </c>
      <c r="D34" s="4">
        <v>184.12212</v>
      </c>
      <c r="E34" s="7" t="s">
        <v>391</v>
      </c>
      <c r="F34" s="3">
        <v>138.16985000000003</v>
      </c>
      <c r="G34" s="1"/>
      <c r="H34" s="1" t="s">
        <v>87</v>
      </c>
      <c r="I34" s="1">
        <v>57.479240000000004</v>
      </c>
      <c r="J34" s="8" t="s">
        <v>282</v>
      </c>
      <c r="K34" s="4">
        <v>300.75954999999999</v>
      </c>
      <c r="L34" s="7" t="s">
        <v>474</v>
      </c>
      <c r="M34" s="3">
        <v>249.14981</v>
      </c>
      <c r="N34" s="1"/>
      <c r="O34" s="1" t="s">
        <v>27</v>
      </c>
      <c r="P34" s="1">
        <v>17.632160000000002</v>
      </c>
      <c r="Q34" s="8" t="s">
        <v>272</v>
      </c>
      <c r="R34" s="4">
        <v>20.502300000000002</v>
      </c>
      <c r="S34" s="7" t="s">
        <v>424</v>
      </c>
      <c r="T34" s="3">
        <v>21.439599999999999</v>
      </c>
      <c r="U34" s="1"/>
      <c r="V34" s="1" t="s">
        <v>88</v>
      </c>
      <c r="W34" s="1">
        <v>17.120740000000001</v>
      </c>
      <c r="X34" s="8" t="s">
        <v>287</v>
      </c>
      <c r="Y34" s="4">
        <v>40.437669999999997</v>
      </c>
      <c r="Z34" s="7" t="s">
        <v>475</v>
      </c>
      <c r="AA34" s="3">
        <v>30.460429999999999</v>
      </c>
      <c r="AB34" s="3"/>
      <c r="AE34" s="6"/>
      <c r="AF34" s="6"/>
      <c r="AG34" s="6"/>
      <c r="AI34" s="23">
        <v>3</v>
      </c>
    </row>
    <row r="35" spans="1:46">
      <c r="A35" s="1" t="s">
        <v>89</v>
      </c>
      <c r="B35" s="1">
        <v>17.687670000000001</v>
      </c>
      <c r="C35" s="8" t="s">
        <v>210</v>
      </c>
      <c r="D35" s="4">
        <v>177.58559</v>
      </c>
      <c r="E35" s="7" t="s">
        <v>430</v>
      </c>
      <c r="F35" s="3">
        <v>138.11616000000001</v>
      </c>
      <c r="G35" s="1"/>
      <c r="H35" s="1" t="s">
        <v>90</v>
      </c>
      <c r="I35" s="1">
        <v>49.613200000000006</v>
      </c>
      <c r="J35" s="8" t="s">
        <v>262</v>
      </c>
      <c r="K35" s="4">
        <v>288.52551</v>
      </c>
      <c r="L35" s="7" t="s">
        <v>476</v>
      </c>
      <c r="M35" s="3">
        <v>238.71847999999997</v>
      </c>
      <c r="N35" s="1"/>
      <c r="O35" s="1" t="s">
        <v>91</v>
      </c>
      <c r="P35" s="1">
        <v>17.526600000000002</v>
      </c>
      <c r="Q35" s="8" t="s">
        <v>204</v>
      </c>
      <c r="R35" s="4">
        <v>20.177429999999998</v>
      </c>
      <c r="S35" s="7" t="s">
        <v>477</v>
      </c>
      <c r="T35" s="3">
        <v>20.9209</v>
      </c>
      <c r="U35" s="1"/>
      <c r="V35" s="1" t="s">
        <v>44</v>
      </c>
      <c r="W35" s="1">
        <v>16.925090000000001</v>
      </c>
      <c r="X35" s="8" t="s">
        <v>264</v>
      </c>
      <c r="Y35" s="4">
        <v>40.070030000000003</v>
      </c>
      <c r="Z35" s="7" t="s">
        <v>478</v>
      </c>
      <c r="AA35" s="3">
        <v>30.267510000000005</v>
      </c>
      <c r="AB35" s="3"/>
      <c r="AC35" s="10"/>
      <c r="AE35" s="6"/>
      <c r="AF35" s="6"/>
      <c r="AG35" s="6"/>
      <c r="AI35" s="10"/>
      <c r="AP35" s="23"/>
      <c r="AQ35" s="23"/>
      <c r="AR35" s="23"/>
      <c r="AS35" s="23"/>
      <c r="AT35" s="23"/>
    </row>
    <row r="36" spans="1:46">
      <c r="A36" s="1" t="s">
        <v>92</v>
      </c>
      <c r="B36" s="1">
        <v>17.632160000000002</v>
      </c>
      <c r="C36" s="8" t="s">
        <v>210</v>
      </c>
      <c r="D36" s="4">
        <v>172.81264000000002</v>
      </c>
      <c r="E36" s="7" t="s">
        <v>433</v>
      </c>
      <c r="F36" s="3">
        <v>132.16021000000001</v>
      </c>
      <c r="G36" s="1"/>
      <c r="H36" s="1" t="s">
        <v>58</v>
      </c>
      <c r="I36" s="1">
        <v>46.234370000000006</v>
      </c>
      <c r="J36" s="8" t="s">
        <v>288</v>
      </c>
      <c r="K36" s="4">
        <v>253.08555999999999</v>
      </c>
      <c r="L36" s="7" t="s">
        <v>455</v>
      </c>
      <c r="M36" s="3">
        <v>236.96582000000001</v>
      </c>
      <c r="N36" s="1"/>
      <c r="O36" s="1" t="s">
        <v>93</v>
      </c>
      <c r="P36" s="1">
        <v>17.373719999999999</v>
      </c>
      <c r="Q36" s="8" t="s">
        <v>289</v>
      </c>
      <c r="R36" s="4">
        <v>19.736080000000001</v>
      </c>
      <c r="S36" s="7" t="s">
        <v>479</v>
      </c>
      <c r="T36" s="3">
        <v>20.775299999999998</v>
      </c>
      <c r="U36" s="1"/>
      <c r="V36" s="1" t="s">
        <v>94</v>
      </c>
      <c r="W36" s="1">
        <v>16.877770000000002</v>
      </c>
      <c r="X36" s="8" t="s">
        <v>264</v>
      </c>
      <c r="Y36" s="4">
        <v>36.655709999999999</v>
      </c>
      <c r="Z36" s="7" t="s">
        <v>410</v>
      </c>
      <c r="AA36" s="3">
        <v>29.382990000000003</v>
      </c>
      <c r="AB36" s="3"/>
      <c r="AC36" s="6"/>
      <c r="AD36" s="6"/>
      <c r="AE36" s="6"/>
      <c r="AF36" s="6"/>
      <c r="AG36" s="6"/>
      <c r="AP36" s="23"/>
      <c r="AQ36" s="23"/>
      <c r="AR36" s="23"/>
      <c r="AS36" s="23"/>
      <c r="AT36" s="23"/>
    </row>
    <row r="37" spans="1:46">
      <c r="A37" s="1" t="s">
        <v>68</v>
      </c>
      <c r="B37" s="1">
        <v>17.567550000000001</v>
      </c>
      <c r="C37" s="8" t="s">
        <v>210</v>
      </c>
      <c r="D37" s="4">
        <v>171.97271000000001</v>
      </c>
      <c r="E37" s="7" t="s">
        <v>433</v>
      </c>
      <c r="F37" s="3">
        <v>126.07959000000001</v>
      </c>
      <c r="G37" s="1"/>
      <c r="H37" s="1" t="s">
        <v>95</v>
      </c>
      <c r="I37" s="1">
        <v>36.883209999999998</v>
      </c>
      <c r="J37" s="8" t="s">
        <v>290</v>
      </c>
      <c r="K37" s="4">
        <v>247.73203000000001</v>
      </c>
      <c r="L37" s="7" t="s">
        <v>408</v>
      </c>
      <c r="M37" s="3">
        <v>233.59609000000003</v>
      </c>
      <c r="N37" s="1"/>
      <c r="O37" s="1" t="s">
        <v>96</v>
      </c>
      <c r="P37" s="1">
        <v>17.151679999999999</v>
      </c>
      <c r="Q37" s="8" t="s">
        <v>291</v>
      </c>
      <c r="R37" s="4">
        <v>19.640529999999998</v>
      </c>
      <c r="S37" s="7" t="s">
        <v>480</v>
      </c>
      <c r="T37" s="3">
        <v>20.572369999999999</v>
      </c>
      <c r="U37" s="1"/>
      <c r="V37" s="1" t="s">
        <v>56</v>
      </c>
      <c r="W37" s="1">
        <v>16.641169999999999</v>
      </c>
      <c r="X37" s="8" t="s">
        <v>292</v>
      </c>
      <c r="Y37" s="4">
        <v>34.488999999999997</v>
      </c>
      <c r="Z37" s="7" t="s">
        <v>460</v>
      </c>
      <c r="AA37" s="3">
        <v>28.692300000000003</v>
      </c>
      <c r="AB37" s="3"/>
      <c r="AC37" s="6"/>
      <c r="AD37" s="6"/>
      <c r="AE37" s="6"/>
      <c r="AF37" s="6"/>
      <c r="AG37" s="6"/>
      <c r="AP37" s="23"/>
      <c r="AQ37" s="23"/>
      <c r="AR37" s="23"/>
      <c r="AS37" s="23"/>
      <c r="AT37" s="23"/>
    </row>
    <row r="38" spans="1:46">
      <c r="A38" s="1" t="s">
        <v>17</v>
      </c>
      <c r="B38" s="1">
        <v>17.197179999999999</v>
      </c>
      <c r="C38" s="8" t="s">
        <v>206</v>
      </c>
      <c r="D38" s="4">
        <v>170.80882</v>
      </c>
      <c r="E38" s="7" t="s">
        <v>430</v>
      </c>
      <c r="F38" s="3">
        <v>119.61586</v>
      </c>
      <c r="G38" s="1"/>
      <c r="H38" s="1" t="s">
        <v>18</v>
      </c>
      <c r="I38" s="1">
        <v>34.335210000000004</v>
      </c>
      <c r="J38" s="8" t="s">
        <v>293</v>
      </c>
      <c r="K38" s="4">
        <v>239.68217000000001</v>
      </c>
      <c r="L38" s="7" t="s">
        <v>481</v>
      </c>
      <c r="M38" s="3">
        <v>233.59336000000002</v>
      </c>
      <c r="N38" s="1"/>
      <c r="O38" s="1" t="s">
        <v>97</v>
      </c>
      <c r="P38" s="1">
        <v>17.051580000000001</v>
      </c>
      <c r="Q38" s="8" t="s">
        <v>269</v>
      </c>
      <c r="R38" s="4">
        <v>19.575009999999999</v>
      </c>
      <c r="S38" s="7" t="s">
        <v>482</v>
      </c>
      <c r="T38" s="3">
        <v>20.414940000000001</v>
      </c>
      <c r="U38" s="1"/>
      <c r="V38" s="1" t="s">
        <v>75</v>
      </c>
      <c r="W38" s="1">
        <v>16.53106</v>
      </c>
      <c r="X38" s="8" t="s">
        <v>294</v>
      </c>
      <c r="Y38" s="4">
        <v>31.513300000000005</v>
      </c>
      <c r="Z38" s="7" t="s">
        <v>436</v>
      </c>
      <c r="AA38" s="3">
        <v>26.245310000000003</v>
      </c>
      <c r="AB38" s="3"/>
      <c r="AC38" s="6"/>
      <c r="AD38" s="6"/>
      <c r="AE38" s="6"/>
      <c r="AF38" s="6"/>
      <c r="AG38" s="6"/>
      <c r="AP38" s="23"/>
      <c r="AQ38" s="23"/>
      <c r="AR38" s="23"/>
      <c r="AS38" s="23"/>
      <c r="AT38" s="23"/>
    </row>
    <row r="39" spans="1:46">
      <c r="A39" s="1" t="s">
        <v>17</v>
      </c>
      <c r="B39" s="1">
        <v>17.069780000000002</v>
      </c>
      <c r="C39" s="8" t="s">
        <v>239</v>
      </c>
      <c r="D39" s="4">
        <v>169.39559</v>
      </c>
      <c r="E39" s="7" t="s">
        <v>403</v>
      </c>
      <c r="F39" s="3">
        <v>113.38327</v>
      </c>
      <c r="G39" s="1"/>
      <c r="H39" s="1" t="s">
        <v>98</v>
      </c>
      <c r="I39" s="1">
        <v>27.78867</v>
      </c>
      <c r="J39" s="8" t="s">
        <v>295</v>
      </c>
      <c r="K39" s="4">
        <v>237.91040000000001</v>
      </c>
      <c r="L39" s="7" t="s">
        <v>476</v>
      </c>
      <c r="M39" s="3">
        <v>226.71285</v>
      </c>
      <c r="N39" s="1"/>
      <c r="O39" s="1" t="s">
        <v>93</v>
      </c>
      <c r="P39" s="1">
        <v>16.811340000000001</v>
      </c>
      <c r="Q39" s="8" t="s">
        <v>291</v>
      </c>
      <c r="R39" s="4">
        <v>19.56682</v>
      </c>
      <c r="S39" s="7" t="s">
        <v>483</v>
      </c>
      <c r="T39" s="3">
        <v>20.32667</v>
      </c>
      <c r="U39" s="1"/>
      <c r="V39" s="1" t="s">
        <v>65</v>
      </c>
      <c r="W39" s="1">
        <v>16.319030000000001</v>
      </c>
      <c r="X39" s="8" t="s">
        <v>296</v>
      </c>
      <c r="Y39" s="4">
        <v>31.40137</v>
      </c>
      <c r="Z39" s="7" t="s">
        <v>484</v>
      </c>
      <c r="AA39" s="3">
        <v>25.731159999999999</v>
      </c>
      <c r="AB39" s="3"/>
      <c r="AE39" s="6"/>
      <c r="AF39" s="6"/>
      <c r="AG39" s="6"/>
      <c r="AP39" s="23"/>
      <c r="AQ39" s="23"/>
      <c r="AR39" s="23"/>
      <c r="AS39" s="23"/>
      <c r="AT39" s="23"/>
    </row>
    <row r="40" spans="1:46">
      <c r="A40" s="1" t="s">
        <v>99</v>
      </c>
      <c r="B40" s="1">
        <v>16.850470000000001</v>
      </c>
      <c r="C40" s="8" t="s">
        <v>210</v>
      </c>
      <c r="D40" s="4">
        <v>164.67360000000002</v>
      </c>
      <c r="E40" s="7" t="s">
        <v>485</v>
      </c>
      <c r="F40" s="3">
        <v>112.19390000000001</v>
      </c>
      <c r="G40" s="1"/>
      <c r="H40" s="1" t="s">
        <v>100</v>
      </c>
      <c r="I40" s="1">
        <v>27.336400000000001</v>
      </c>
      <c r="J40" s="8" t="s">
        <v>214</v>
      </c>
      <c r="K40" s="4">
        <v>228.09241000000003</v>
      </c>
      <c r="L40" s="7" t="s">
        <v>408</v>
      </c>
      <c r="M40" s="3">
        <v>221.32383000000002</v>
      </c>
      <c r="N40" s="1"/>
      <c r="O40" s="1" t="s">
        <v>39</v>
      </c>
      <c r="P40" s="1">
        <v>16.48556</v>
      </c>
      <c r="Q40" s="8" t="s">
        <v>254</v>
      </c>
      <c r="R40" s="4">
        <v>19.44397</v>
      </c>
      <c r="S40" s="7" t="s">
        <v>486</v>
      </c>
      <c r="T40" s="3">
        <v>20.156499999999998</v>
      </c>
      <c r="U40" s="1"/>
      <c r="V40" s="1" t="s">
        <v>101</v>
      </c>
      <c r="W40" s="1">
        <v>16.050580000000004</v>
      </c>
      <c r="X40" s="8" t="s">
        <v>229</v>
      </c>
      <c r="Y40" s="4">
        <v>30.537780000000001</v>
      </c>
      <c r="Z40" s="7" t="s">
        <v>410</v>
      </c>
      <c r="AA40" s="3">
        <v>24.742900000000002</v>
      </c>
      <c r="AB40" s="3"/>
      <c r="AC40" s="10"/>
      <c r="AE40" s="6"/>
      <c r="AF40" s="6"/>
      <c r="AG40" s="6"/>
      <c r="AI40" s="10"/>
      <c r="AP40" s="23"/>
      <c r="AQ40" s="23"/>
      <c r="AR40" s="23"/>
      <c r="AS40" s="23"/>
      <c r="AT40" s="23"/>
    </row>
    <row r="41" spans="1:46">
      <c r="A41" s="1" t="s">
        <v>92</v>
      </c>
      <c r="B41" s="1">
        <v>16.641169999999999</v>
      </c>
      <c r="C41" s="8" t="s">
        <v>210</v>
      </c>
      <c r="D41" s="4">
        <v>162.96916999999999</v>
      </c>
      <c r="E41" s="7" t="s">
        <v>487</v>
      </c>
      <c r="F41" s="3">
        <v>102.96195</v>
      </c>
      <c r="G41" s="1"/>
      <c r="H41" s="1" t="s">
        <v>102</v>
      </c>
      <c r="I41" s="1">
        <v>26.657540000000001</v>
      </c>
      <c r="J41" s="8" t="s">
        <v>214</v>
      </c>
      <c r="K41" s="4">
        <v>209.12073000000001</v>
      </c>
      <c r="L41" s="7" t="s">
        <v>488</v>
      </c>
      <c r="M41" s="3">
        <v>218.27078</v>
      </c>
      <c r="N41" s="1"/>
      <c r="O41" s="1" t="s">
        <v>103</v>
      </c>
      <c r="P41" s="1">
        <v>16.439150000000001</v>
      </c>
      <c r="Q41" s="8" t="s">
        <v>263</v>
      </c>
      <c r="R41" s="4">
        <v>18.752369999999999</v>
      </c>
      <c r="S41" s="7" t="s">
        <v>462</v>
      </c>
      <c r="T41" s="3">
        <v>19.778849999999998</v>
      </c>
      <c r="U41" s="1"/>
      <c r="V41" s="1" t="s">
        <v>104</v>
      </c>
      <c r="W41" s="1">
        <v>16.033290000000001</v>
      </c>
      <c r="X41" s="8" t="s">
        <v>238</v>
      </c>
      <c r="Y41" s="4">
        <v>29.513120000000004</v>
      </c>
      <c r="Z41" s="7" t="s">
        <v>466</v>
      </c>
      <c r="AA41" s="3">
        <v>23.604490000000002</v>
      </c>
      <c r="AB41" s="3"/>
      <c r="AC41" s="6"/>
      <c r="AD41" s="6"/>
      <c r="AE41" s="6"/>
      <c r="AF41" s="6"/>
      <c r="AG41" s="6"/>
      <c r="AP41" s="23"/>
      <c r="AQ41" s="23"/>
      <c r="AR41" s="23"/>
      <c r="AS41" s="23"/>
      <c r="AT41" s="23"/>
    </row>
    <row r="42" spans="1:46">
      <c r="A42" s="1" t="s">
        <v>57</v>
      </c>
      <c r="B42" s="1">
        <v>16.4619</v>
      </c>
      <c r="C42" s="8" t="s">
        <v>297</v>
      </c>
      <c r="D42" s="4">
        <v>153.52155000000002</v>
      </c>
      <c r="E42" s="7" t="s">
        <v>437</v>
      </c>
      <c r="F42" s="3">
        <v>100.90899</v>
      </c>
      <c r="G42" s="1"/>
      <c r="H42" s="1" t="s">
        <v>11</v>
      </c>
      <c r="I42" s="1">
        <v>20.989150000000002</v>
      </c>
      <c r="J42" s="8" t="s">
        <v>298</v>
      </c>
      <c r="K42" s="4">
        <v>204.26588000000001</v>
      </c>
      <c r="L42" s="7" t="s">
        <v>415</v>
      </c>
      <c r="M42" s="3">
        <v>206.80842000000001</v>
      </c>
      <c r="N42" s="1"/>
      <c r="O42" s="1" t="s">
        <v>105</v>
      </c>
      <c r="P42" s="1">
        <v>16.1707</v>
      </c>
      <c r="Q42" s="8" t="s">
        <v>256</v>
      </c>
      <c r="R42" s="4">
        <v>18.565820000000002</v>
      </c>
      <c r="S42" s="7" t="s">
        <v>489</v>
      </c>
      <c r="T42" s="3">
        <v>19.396650000000001</v>
      </c>
      <c r="U42" s="1"/>
      <c r="V42" s="1" t="s">
        <v>20</v>
      </c>
      <c r="W42" s="1">
        <v>15.773029999999999</v>
      </c>
      <c r="X42" s="8" t="s">
        <v>216</v>
      </c>
      <c r="Y42" s="4">
        <v>29.174600000000002</v>
      </c>
      <c r="Z42" s="7" t="s">
        <v>432</v>
      </c>
      <c r="AA42" s="3">
        <v>22.628060000000001</v>
      </c>
      <c r="AB42" s="3"/>
      <c r="AC42" s="6"/>
      <c r="AD42" s="6"/>
      <c r="AE42" s="6"/>
      <c r="AF42" s="6"/>
      <c r="AG42" s="6"/>
      <c r="AP42" s="23"/>
      <c r="AQ42" s="23"/>
      <c r="AR42" s="23"/>
      <c r="AS42" s="23"/>
      <c r="AT42" s="23"/>
    </row>
    <row r="43" spans="1:46">
      <c r="A43" s="1" t="s">
        <v>83</v>
      </c>
      <c r="B43" s="1">
        <v>16.439150000000001</v>
      </c>
      <c r="C43" s="8" t="s">
        <v>210</v>
      </c>
      <c r="D43" s="4">
        <v>145.28150000000002</v>
      </c>
      <c r="E43" s="7" t="s">
        <v>403</v>
      </c>
      <c r="F43" s="3">
        <v>91.772590000000008</v>
      </c>
      <c r="G43" s="1"/>
      <c r="H43" s="1" t="s">
        <v>22</v>
      </c>
      <c r="I43" s="1">
        <v>20.15286</v>
      </c>
      <c r="J43" s="8" t="s">
        <v>214</v>
      </c>
      <c r="K43" s="4">
        <v>195.40521000000001</v>
      </c>
      <c r="L43" s="7" t="s">
        <v>400</v>
      </c>
      <c r="M43" s="3">
        <v>192.34032999999999</v>
      </c>
      <c r="N43" s="1"/>
      <c r="O43" s="1" t="s">
        <v>105</v>
      </c>
      <c r="P43" s="1">
        <v>15.835820000000002</v>
      </c>
      <c r="Q43" s="8" t="s">
        <v>299</v>
      </c>
      <c r="R43" s="4">
        <v>18.192720000000001</v>
      </c>
      <c r="S43" s="7" t="s">
        <v>468</v>
      </c>
      <c r="T43" s="3">
        <v>19.322030000000002</v>
      </c>
      <c r="U43" s="1"/>
      <c r="V43" s="1" t="s">
        <v>41</v>
      </c>
      <c r="W43" s="1">
        <v>15.61469</v>
      </c>
      <c r="X43" s="8" t="s">
        <v>277</v>
      </c>
      <c r="Y43" s="4">
        <v>27.70495</v>
      </c>
      <c r="Z43" s="7" t="s">
        <v>490</v>
      </c>
      <c r="AA43" s="3">
        <v>22.207640000000001</v>
      </c>
      <c r="AB43" s="3"/>
      <c r="AC43" s="6"/>
      <c r="AD43" s="6"/>
      <c r="AE43" s="6"/>
      <c r="AF43" s="6"/>
      <c r="AG43" s="6"/>
      <c r="AP43" s="23"/>
      <c r="AQ43" s="23"/>
      <c r="AR43" s="23"/>
      <c r="AS43" s="23"/>
      <c r="AT43" s="23"/>
    </row>
    <row r="44" spans="1:46">
      <c r="A44" s="1" t="s">
        <v>38</v>
      </c>
      <c r="B44" s="1">
        <v>16.430960000000002</v>
      </c>
      <c r="C44" s="8" t="s">
        <v>300</v>
      </c>
      <c r="D44" s="4">
        <v>138.84415999999999</v>
      </c>
      <c r="E44" s="7" t="s">
        <v>491</v>
      </c>
      <c r="F44" s="3">
        <v>91.385840000000016</v>
      </c>
      <c r="G44" s="1"/>
      <c r="H44" s="1" t="s">
        <v>7</v>
      </c>
      <c r="I44" s="1">
        <v>19.644169999999999</v>
      </c>
      <c r="J44" s="8" t="s">
        <v>262</v>
      </c>
      <c r="K44" s="4">
        <v>191.93810999999999</v>
      </c>
      <c r="L44" s="7" t="s">
        <v>492</v>
      </c>
      <c r="M44" s="3">
        <v>173.27401</v>
      </c>
      <c r="N44" s="1"/>
      <c r="O44" s="1" t="s">
        <v>106</v>
      </c>
      <c r="P44" s="1">
        <v>15.682940000000002</v>
      </c>
      <c r="Q44" s="8" t="s">
        <v>232</v>
      </c>
      <c r="R44" s="4">
        <v>18.18817</v>
      </c>
      <c r="S44" s="7" t="s">
        <v>493</v>
      </c>
      <c r="T44" s="3">
        <v>18.95439</v>
      </c>
      <c r="U44" s="1"/>
      <c r="V44" s="1" t="s">
        <v>107</v>
      </c>
      <c r="W44" s="1">
        <v>15.512770000000002</v>
      </c>
      <c r="X44" s="8" t="s">
        <v>301</v>
      </c>
      <c r="Y44" s="4">
        <v>26.051480000000002</v>
      </c>
      <c r="Z44" s="7" t="s">
        <v>490</v>
      </c>
      <c r="AA44" s="3">
        <v>21.364070000000002</v>
      </c>
      <c r="AB44" s="3"/>
      <c r="AP44" s="23"/>
      <c r="AQ44" s="23"/>
      <c r="AR44" s="23"/>
      <c r="AS44" s="23"/>
      <c r="AT44" s="23"/>
    </row>
    <row r="45" spans="1:46">
      <c r="A45" s="1" t="s">
        <v>17</v>
      </c>
      <c r="B45" s="1">
        <v>16.316300000000002</v>
      </c>
      <c r="C45" s="8" t="s">
        <v>210</v>
      </c>
      <c r="D45" s="4">
        <v>137.54376999999999</v>
      </c>
      <c r="E45" s="7" t="s">
        <v>437</v>
      </c>
      <c r="F45" s="3">
        <v>83.126680000000007</v>
      </c>
      <c r="G45" s="1"/>
      <c r="H45" s="1" t="s">
        <v>108</v>
      </c>
      <c r="I45" s="1">
        <v>18.730529999999998</v>
      </c>
      <c r="J45" s="8" t="s">
        <v>302</v>
      </c>
      <c r="K45" s="4">
        <v>190.58221</v>
      </c>
      <c r="L45" s="7" t="s">
        <v>438</v>
      </c>
      <c r="M45" s="3">
        <v>162.21569</v>
      </c>
      <c r="N45" s="1"/>
      <c r="O45" s="1" t="s">
        <v>55</v>
      </c>
      <c r="P45" s="1">
        <v>15.581930000000002</v>
      </c>
      <c r="Q45" s="8" t="s">
        <v>303</v>
      </c>
      <c r="R45" s="4">
        <v>18.12811</v>
      </c>
      <c r="S45" s="7" t="s">
        <v>483</v>
      </c>
      <c r="T45" s="3">
        <v>18.916170000000001</v>
      </c>
      <c r="U45" s="1"/>
      <c r="V45" s="1" t="s">
        <v>28</v>
      </c>
      <c r="W45" s="1">
        <v>15.443610000000001</v>
      </c>
      <c r="X45" s="8" t="s">
        <v>304</v>
      </c>
      <c r="Y45" s="4">
        <v>24.376169999999998</v>
      </c>
      <c r="Z45" s="7" t="s">
        <v>454</v>
      </c>
      <c r="AA45" s="3">
        <v>21.213920000000002</v>
      </c>
      <c r="AB45" s="3"/>
      <c r="AC45" s="10"/>
      <c r="AI45" s="10"/>
      <c r="AP45" s="23"/>
      <c r="AQ45" s="23"/>
      <c r="AR45" s="23"/>
      <c r="AS45" s="23"/>
      <c r="AT45" s="23"/>
    </row>
    <row r="46" spans="1:46">
      <c r="A46" s="1" t="s">
        <v>42</v>
      </c>
      <c r="B46" s="1">
        <v>16.293550000000003</v>
      </c>
      <c r="C46" s="8" t="s">
        <v>210</v>
      </c>
      <c r="D46" s="4">
        <v>131.43221000000003</v>
      </c>
      <c r="E46" s="7" t="s">
        <v>437</v>
      </c>
      <c r="F46" s="3">
        <v>80.965429999999998</v>
      </c>
      <c r="G46" s="1"/>
      <c r="H46" s="1" t="s">
        <v>109</v>
      </c>
      <c r="I46" s="1">
        <v>18.18817</v>
      </c>
      <c r="J46" s="8" t="s">
        <v>221</v>
      </c>
      <c r="K46" s="4">
        <v>187.89315999999999</v>
      </c>
      <c r="L46" s="7" t="s">
        <v>434</v>
      </c>
      <c r="M46" s="3">
        <v>160.67597000000001</v>
      </c>
      <c r="N46" s="1"/>
      <c r="O46" s="1" t="s">
        <v>39</v>
      </c>
      <c r="P46" s="1">
        <v>15.4063</v>
      </c>
      <c r="Q46" s="8" t="s">
        <v>305</v>
      </c>
      <c r="R46" s="4">
        <v>17.842369999999999</v>
      </c>
      <c r="S46" s="7" t="s">
        <v>493</v>
      </c>
      <c r="T46" s="3">
        <v>18.505759999999999</v>
      </c>
      <c r="U46" s="1"/>
      <c r="V46" s="1" t="s">
        <v>110</v>
      </c>
      <c r="W46" s="1">
        <v>15.162419999999999</v>
      </c>
      <c r="X46" s="8" t="s">
        <v>219</v>
      </c>
      <c r="Y46" s="4">
        <v>24.204180000000001</v>
      </c>
      <c r="Z46" s="7" t="s">
        <v>494</v>
      </c>
      <c r="AA46" s="3">
        <v>20.95093</v>
      </c>
      <c r="AB46" s="3"/>
      <c r="AC46" s="6"/>
      <c r="AD46" s="6"/>
      <c r="AE46" s="6"/>
      <c r="AF46" s="6"/>
      <c r="AG46" s="6"/>
      <c r="AP46" s="23"/>
      <c r="AQ46" s="23"/>
      <c r="AR46" s="23"/>
      <c r="AS46" s="23"/>
      <c r="AT46" s="23"/>
    </row>
    <row r="47" spans="1:46">
      <c r="A47" s="1" t="s">
        <v>40</v>
      </c>
      <c r="B47" s="1">
        <v>16.272620000000003</v>
      </c>
      <c r="C47" s="8" t="s">
        <v>306</v>
      </c>
      <c r="D47" s="4">
        <v>122.28762</v>
      </c>
      <c r="E47" s="7" t="s">
        <v>485</v>
      </c>
      <c r="F47" s="3">
        <v>80.374840000000006</v>
      </c>
      <c r="G47" s="1"/>
      <c r="H47" s="1" t="s">
        <v>109</v>
      </c>
      <c r="I47" s="1">
        <v>17.757739999999998</v>
      </c>
      <c r="J47" s="8" t="s">
        <v>307</v>
      </c>
      <c r="K47" s="4">
        <v>187.52097000000001</v>
      </c>
      <c r="L47" s="7" t="s">
        <v>495</v>
      </c>
      <c r="M47" s="3">
        <v>158.6585</v>
      </c>
      <c r="N47" s="1"/>
      <c r="O47" s="1" t="s">
        <v>111</v>
      </c>
      <c r="P47" s="1">
        <v>15.4063</v>
      </c>
      <c r="Q47" s="8" t="s">
        <v>237</v>
      </c>
      <c r="R47" s="4">
        <v>16.979689999999998</v>
      </c>
      <c r="S47" s="7" t="s">
        <v>496</v>
      </c>
      <c r="T47" s="3">
        <v>17.724070000000001</v>
      </c>
      <c r="U47" s="1"/>
      <c r="V47" s="1" t="s">
        <v>112</v>
      </c>
      <c r="W47" s="1">
        <v>14.598220000000001</v>
      </c>
      <c r="X47" s="8" t="s">
        <v>209</v>
      </c>
      <c r="Y47" s="4">
        <v>24.084060000000001</v>
      </c>
      <c r="Z47" s="7" t="s">
        <v>394</v>
      </c>
      <c r="AA47" s="3">
        <v>20.59057</v>
      </c>
      <c r="AB47" s="3"/>
      <c r="AC47" s="6"/>
      <c r="AD47" s="6"/>
      <c r="AE47" s="6"/>
      <c r="AF47" s="6"/>
      <c r="AG47" s="6"/>
      <c r="AP47" s="23"/>
      <c r="AQ47" s="23"/>
      <c r="AR47" s="23"/>
      <c r="AS47" s="23"/>
      <c r="AT47" s="23"/>
    </row>
    <row r="48" spans="1:46">
      <c r="A48" s="1" t="s">
        <v>21</v>
      </c>
      <c r="B48" s="1">
        <v>16.181620000000002</v>
      </c>
      <c r="C48" s="8" t="s">
        <v>258</v>
      </c>
      <c r="D48" s="4">
        <v>111.17652</v>
      </c>
      <c r="E48" s="7" t="s">
        <v>497</v>
      </c>
      <c r="F48" s="3">
        <v>79.193659999999994</v>
      </c>
      <c r="G48" s="1"/>
      <c r="H48" s="1" t="s">
        <v>58</v>
      </c>
      <c r="I48" s="1">
        <v>17.582110000000004</v>
      </c>
      <c r="J48" s="8" t="s">
        <v>308</v>
      </c>
      <c r="K48" s="4">
        <v>186.80843999999999</v>
      </c>
      <c r="L48" s="7" t="s">
        <v>498</v>
      </c>
      <c r="M48" s="3">
        <v>131.52867000000001</v>
      </c>
      <c r="N48" s="1"/>
      <c r="O48" s="1" t="s">
        <v>113</v>
      </c>
      <c r="P48" s="1">
        <v>15.367170000000002</v>
      </c>
      <c r="Q48" s="8" t="s">
        <v>309</v>
      </c>
      <c r="R48" s="4">
        <v>16.959670000000003</v>
      </c>
      <c r="S48" s="7" t="s">
        <v>499</v>
      </c>
      <c r="T48" s="3">
        <v>17.522960000000001</v>
      </c>
      <c r="U48" s="1"/>
      <c r="V48" s="1" t="s">
        <v>84</v>
      </c>
      <c r="W48" s="1">
        <v>14.44079</v>
      </c>
      <c r="X48" s="8" t="s">
        <v>310</v>
      </c>
      <c r="Y48" s="4">
        <v>23.726430000000001</v>
      </c>
      <c r="Z48" s="7" t="s">
        <v>478</v>
      </c>
      <c r="AA48" s="3">
        <v>20.515040000000003</v>
      </c>
      <c r="AB48" s="3"/>
      <c r="AC48" s="6"/>
      <c r="AD48" s="6"/>
      <c r="AE48" s="6"/>
      <c r="AF48" s="6"/>
      <c r="AG48" s="6"/>
      <c r="AP48" s="23"/>
      <c r="AQ48" s="23"/>
      <c r="AR48" s="23"/>
      <c r="AS48" s="23"/>
      <c r="AT48" s="23"/>
    </row>
    <row r="49" spans="1:46">
      <c r="A49" s="1" t="s">
        <v>89</v>
      </c>
      <c r="B49" s="1">
        <v>16.1707</v>
      </c>
      <c r="C49" s="8" t="s">
        <v>311</v>
      </c>
      <c r="D49" s="4">
        <v>111.14012000000001</v>
      </c>
      <c r="E49" s="7" t="s">
        <v>403</v>
      </c>
      <c r="F49" s="3">
        <v>49.918960000000006</v>
      </c>
      <c r="G49" s="1"/>
      <c r="H49" s="1" t="s">
        <v>70</v>
      </c>
      <c r="I49" s="1">
        <v>17.409210000000002</v>
      </c>
      <c r="J49" s="8" t="s">
        <v>250</v>
      </c>
      <c r="K49" s="4">
        <v>180.88616000000002</v>
      </c>
      <c r="L49" s="7" t="s">
        <v>500</v>
      </c>
      <c r="M49" s="3">
        <v>130.80521999999999</v>
      </c>
      <c r="N49" s="1"/>
      <c r="O49" s="1" t="s">
        <v>91</v>
      </c>
      <c r="P49" s="1">
        <v>15.277080000000002</v>
      </c>
      <c r="Q49" s="8" t="s">
        <v>251</v>
      </c>
      <c r="R49" s="4">
        <v>16.88869</v>
      </c>
      <c r="S49" s="7" t="s">
        <v>456</v>
      </c>
      <c r="T49" s="3">
        <v>17.500210000000003</v>
      </c>
      <c r="U49" s="1"/>
      <c r="V49" s="1" t="s">
        <v>114</v>
      </c>
      <c r="W49" s="1">
        <v>14.3507</v>
      </c>
      <c r="X49" s="8" t="s">
        <v>312</v>
      </c>
      <c r="Y49" s="4">
        <v>22.981140000000003</v>
      </c>
      <c r="Z49" s="7" t="s">
        <v>473</v>
      </c>
      <c r="AA49" s="3">
        <v>20.502300000000002</v>
      </c>
      <c r="AB49" s="3"/>
      <c r="AP49" s="23"/>
      <c r="AQ49" s="23"/>
      <c r="AR49" s="23"/>
      <c r="AS49" s="23"/>
      <c r="AT49" s="23"/>
    </row>
    <row r="50" spans="1:46">
      <c r="A50" s="1" t="s">
        <v>72</v>
      </c>
      <c r="B50" s="1">
        <v>16.033290000000001</v>
      </c>
      <c r="C50" s="8" t="s">
        <v>306</v>
      </c>
      <c r="D50" s="4">
        <v>92.524249999999995</v>
      </c>
      <c r="E50" s="7" t="s">
        <v>403</v>
      </c>
      <c r="F50" s="3">
        <v>48.974379999999996</v>
      </c>
      <c r="G50" s="1"/>
      <c r="H50" s="1" t="s">
        <v>115</v>
      </c>
      <c r="I50" s="1">
        <v>16.820440000000001</v>
      </c>
      <c r="J50" s="8" t="s">
        <v>214</v>
      </c>
      <c r="K50" s="4">
        <v>163.12568999999999</v>
      </c>
      <c r="L50" s="7" t="s">
        <v>501</v>
      </c>
      <c r="M50" s="3">
        <v>129.91524000000001</v>
      </c>
      <c r="N50" s="1"/>
      <c r="O50" s="1" t="s">
        <v>93</v>
      </c>
      <c r="P50" s="1">
        <v>15.20246</v>
      </c>
      <c r="Q50" s="8" t="s">
        <v>200</v>
      </c>
      <c r="R50" s="4">
        <v>16.80133</v>
      </c>
      <c r="S50" s="7" t="s">
        <v>502</v>
      </c>
      <c r="T50" s="3">
        <v>17.419219999999999</v>
      </c>
      <c r="U50" s="1"/>
      <c r="V50" s="1" t="s">
        <v>116</v>
      </c>
      <c r="W50" s="1">
        <v>14.337960000000001</v>
      </c>
      <c r="X50" s="8" t="s">
        <v>261</v>
      </c>
      <c r="Y50" s="4">
        <v>22.619869999999999</v>
      </c>
      <c r="Z50" s="7" t="s">
        <v>413</v>
      </c>
      <c r="AA50" s="3">
        <v>20.323029999999999</v>
      </c>
      <c r="AB50" s="3"/>
      <c r="AC50" s="23" t="s">
        <v>574</v>
      </c>
      <c r="AD50" s="23"/>
      <c r="AE50" s="23"/>
      <c r="AF50" s="23"/>
      <c r="AG50" s="23"/>
      <c r="AI50" s="6" t="s">
        <v>574</v>
      </c>
      <c r="AP50" s="23"/>
      <c r="AQ50" s="23"/>
      <c r="AR50" s="23"/>
      <c r="AS50" s="23"/>
      <c r="AT50" s="23"/>
    </row>
    <row r="51" spans="1:46">
      <c r="A51" s="1" t="s">
        <v>117</v>
      </c>
      <c r="B51" s="1">
        <v>15.960490000000002</v>
      </c>
      <c r="C51" s="8" t="s">
        <v>313</v>
      </c>
      <c r="D51" s="4">
        <v>90.207390000000004</v>
      </c>
      <c r="E51" s="7" t="s">
        <v>503</v>
      </c>
      <c r="F51" s="3">
        <v>44.27787</v>
      </c>
      <c r="G51" s="1"/>
      <c r="H51" s="1" t="s">
        <v>33</v>
      </c>
      <c r="I51" s="1">
        <v>16.70487</v>
      </c>
      <c r="J51" s="8" t="s">
        <v>314</v>
      </c>
      <c r="K51" s="4">
        <v>152.3613</v>
      </c>
      <c r="L51" s="7" t="s">
        <v>446</v>
      </c>
      <c r="M51" s="3">
        <v>127.93781000000001</v>
      </c>
      <c r="N51" s="1"/>
      <c r="O51" s="1" t="s">
        <v>64</v>
      </c>
      <c r="P51" s="1">
        <v>15.06687</v>
      </c>
      <c r="Q51" s="8" t="s">
        <v>315</v>
      </c>
      <c r="R51" s="4">
        <v>16.664829999999998</v>
      </c>
      <c r="S51" s="7" t="s">
        <v>489</v>
      </c>
      <c r="T51" s="3">
        <v>17.161690000000004</v>
      </c>
      <c r="U51" s="1"/>
      <c r="V51" s="1" t="s">
        <v>118</v>
      </c>
      <c r="W51" s="1">
        <v>14.27608</v>
      </c>
      <c r="X51" s="8" t="s">
        <v>212</v>
      </c>
      <c r="Y51" s="4">
        <v>21.947379999999999</v>
      </c>
      <c r="Z51" s="7" t="s">
        <v>441</v>
      </c>
      <c r="AA51" s="3">
        <v>19.89442</v>
      </c>
      <c r="AB51" s="3"/>
      <c r="AC51" s="23">
        <v>1</v>
      </c>
      <c r="AD51" s="24">
        <f>SUM(AD16,AD21,AD26,AD31,AD36,AD41,AD46)</f>
        <v>111</v>
      </c>
      <c r="AE51" s="24">
        <f t="shared" ref="AE51:AG51" si="4">SUM(AE16,AE21,AE26,AE31,AE36,AE41,AE46)</f>
        <v>99</v>
      </c>
      <c r="AF51" s="24">
        <f t="shared" si="4"/>
        <v>104</v>
      </c>
      <c r="AG51" s="24">
        <f t="shared" si="4"/>
        <v>105</v>
      </c>
      <c r="AI51" s="6">
        <v>1</v>
      </c>
      <c r="AJ51" s="24">
        <f>SUM(AJ16,AJ21,AJ26,AJ31,AJ36,AJ41,AJ46)</f>
        <v>100</v>
      </c>
      <c r="AK51" s="24">
        <f t="shared" ref="AK51:AM51" si="5">SUM(AK16,AK21,AK26,AK31,AK36,AK41,AK46)</f>
        <v>100</v>
      </c>
      <c r="AL51" s="24">
        <f t="shared" si="5"/>
        <v>99.999999999999986</v>
      </c>
      <c r="AM51" s="24">
        <f t="shared" si="5"/>
        <v>99.999999999999986</v>
      </c>
      <c r="AP51" s="23"/>
      <c r="AQ51" s="23"/>
      <c r="AR51" s="23"/>
      <c r="AS51" s="23"/>
      <c r="AT51" s="23"/>
    </row>
    <row r="52" spans="1:46">
      <c r="A52" s="1" t="s">
        <v>119</v>
      </c>
      <c r="B52" s="1">
        <v>15.90953</v>
      </c>
      <c r="C52" s="8" t="s">
        <v>316</v>
      </c>
      <c r="D52" s="4">
        <v>85.025850000000005</v>
      </c>
      <c r="E52" s="7" t="s">
        <v>437</v>
      </c>
      <c r="F52" s="3">
        <v>43.246839999999999</v>
      </c>
      <c r="G52" s="1"/>
      <c r="H52" s="1" t="s">
        <v>120</v>
      </c>
      <c r="I52" s="1">
        <v>16.641169999999999</v>
      </c>
      <c r="J52" s="8" t="s">
        <v>317</v>
      </c>
      <c r="K52" s="4">
        <v>138.40372000000002</v>
      </c>
      <c r="L52" s="7" t="s">
        <v>504</v>
      </c>
      <c r="M52" s="3">
        <v>106.56918999999999</v>
      </c>
      <c r="N52" s="1"/>
      <c r="O52" s="1" t="s">
        <v>121</v>
      </c>
      <c r="P52" s="1">
        <v>14.884869999999999</v>
      </c>
      <c r="Q52" s="8" t="s">
        <v>291</v>
      </c>
      <c r="R52" s="4">
        <v>16.488289999999999</v>
      </c>
      <c r="S52" s="7" t="s">
        <v>405</v>
      </c>
      <c r="T52" s="3">
        <v>16.553809999999999</v>
      </c>
      <c r="U52" s="1"/>
      <c r="V52" s="1" t="s">
        <v>28</v>
      </c>
      <c r="W52" s="1">
        <v>14.180530000000001</v>
      </c>
      <c r="X52" s="8" t="s">
        <v>310</v>
      </c>
      <c r="Y52" s="4">
        <v>21.801780000000001</v>
      </c>
      <c r="Z52" s="7" t="s">
        <v>454</v>
      </c>
      <c r="AA52" s="3">
        <v>19.662369999999999</v>
      </c>
      <c r="AB52" s="3"/>
      <c r="AC52" s="23">
        <v>2</v>
      </c>
      <c r="AD52" s="24">
        <f t="shared" ref="AD52:AG52" si="6">SUM(AD17,AD22,AD27,AD32,AD37,AD42,AD47)</f>
        <v>159</v>
      </c>
      <c r="AE52" s="24">
        <f t="shared" si="6"/>
        <v>131</v>
      </c>
      <c r="AF52" s="24">
        <f t="shared" si="6"/>
        <v>110</v>
      </c>
      <c r="AG52" s="24">
        <f t="shared" si="6"/>
        <v>131</v>
      </c>
      <c r="AI52" s="6">
        <v>2</v>
      </c>
      <c r="AJ52" s="24">
        <f t="shared" ref="AJ52:AM53" si="7">SUM(AJ17,AJ22,AJ27,AJ32,AJ37,AJ42,AJ47)</f>
        <v>100</v>
      </c>
      <c r="AK52" s="24">
        <f t="shared" si="7"/>
        <v>100</v>
      </c>
      <c r="AL52" s="24">
        <f t="shared" si="7"/>
        <v>100</v>
      </c>
      <c r="AM52" s="24">
        <f t="shared" si="7"/>
        <v>100.00000000000001</v>
      </c>
      <c r="AP52" s="23"/>
      <c r="AQ52" s="23"/>
      <c r="AR52" s="23"/>
      <c r="AS52" s="23"/>
      <c r="AT52" s="23"/>
    </row>
    <row r="53" spans="1:46">
      <c r="A53" s="1" t="s">
        <v>122</v>
      </c>
      <c r="B53" s="1">
        <v>15.87495</v>
      </c>
      <c r="C53" s="8" t="s">
        <v>318</v>
      </c>
      <c r="D53" s="4">
        <v>84.381570000000011</v>
      </c>
      <c r="E53" s="7" t="s">
        <v>487</v>
      </c>
      <c r="F53" s="3">
        <v>42.456960000000002</v>
      </c>
      <c r="G53" s="1"/>
      <c r="H53" s="1" t="s">
        <v>123</v>
      </c>
      <c r="I53" s="1">
        <v>16.310839999999999</v>
      </c>
      <c r="J53" s="8" t="s">
        <v>255</v>
      </c>
      <c r="K53" s="4">
        <v>133.71722</v>
      </c>
      <c r="L53" s="7" t="s">
        <v>505</v>
      </c>
      <c r="M53" s="3">
        <v>103.69541</v>
      </c>
      <c r="N53" s="1"/>
      <c r="O53" s="1" t="s">
        <v>31</v>
      </c>
      <c r="P53" s="1">
        <v>14.846650000000002</v>
      </c>
      <c r="Q53" s="8" t="s">
        <v>232</v>
      </c>
      <c r="R53" s="4">
        <v>16.488289999999999</v>
      </c>
      <c r="S53" s="7" t="s">
        <v>506</v>
      </c>
      <c r="T53" s="3">
        <v>16.40184</v>
      </c>
      <c r="U53" s="1"/>
      <c r="V53" s="1" t="s">
        <v>32</v>
      </c>
      <c r="W53" s="1">
        <v>14.090440000000001</v>
      </c>
      <c r="X53" s="8" t="s">
        <v>238</v>
      </c>
      <c r="Y53" s="4">
        <v>21.550619999999999</v>
      </c>
      <c r="Z53" s="7" t="s">
        <v>441</v>
      </c>
      <c r="AA53" s="3">
        <v>19.413029999999999</v>
      </c>
      <c r="AB53" s="3"/>
      <c r="AC53" s="23">
        <v>3</v>
      </c>
      <c r="AD53" s="24">
        <f t="shared" ref="AD53:AG53" si="8">SUM(AD18,AD23,AD28,AD33,AD38,AD43,AD48)</f>
        <v>157</v>
      </c>
      <c r="AE53" s="24">
        <f t="shared" si="8"/>
        <v>121</v>
      </c>
      <c r="AF53" s="24">
        <f t="shared" si="8"/>
        <v>110</v>
      </c>
      <c r="AG53" s="24">
        <f t="shared" si="8"/>
        <v>131</v>
      </c>
      <c r="AI53" s="6">
        <v>3</v>
      </c>
      <c r="AJ53" s="24">
        <f t="shared" si="7"/>
        <v>100</v>
      </c>
      <c r="AK53" s="24">
        <f t="shared" si="7"/>
        <v>100.00000000000001</v>
      </c>
      <c r="AL53" s="24">
        <f t="shared" si="7"/>
        <v>100.00000000000001</v>
      </c>
      <c r="AM53" s="24">
        <f t="shared" si="7"/>
        <v>99.999999999999986</v>
      </c>
      <c r="AP53" s="23"/>
      <c r="AQ53" s="23"/>
      <c r="AR53" s="23"/>
      <c r="AS53" s="23"/>
      <c r="AT53" s="23"/>
    </row>
    <row r="54" spans="1:46">
      <c r="A54" s="1" t="s">
        <v>21</v>
      </c>
      <c r="B54" s="1">
        <v>15.77849</v>
      </c>
      <c r="C54" s="8" t="s">
        <v>239</v>
      </c>
      <c r="D54" s="4">
        <v>71.030959999999993</v>
      </c>
      <c r="E54" s="7" t="s">
        <v>507</v>
      </c>
      <c r="F54" s="3">
        <v>37.512929999999997</v>
      </c>
      <c r="G54" s="1"/>
      <c r="H54" s="1" t="s">
        <v>15</v>
      </c>
      <c r="I54" s="1">
        <v>16.310839999999999</v>
      </c>
      <c r="J54" s="8" t="s">
        <v>319</v>
      </c>
      <c r="K54" s="4">
        <v>127.96511000000001</v>
      </c>
      <c r="L54" s="7" t="s">
        <v>508</v>
      </c>
      <c r="M54" s="3">
        <v>100.69605</v>
      </c>
      <c r="N54" s="1"/>
      <c r="O54" s="1" t="s">
        <v>124</v>
      </c>
      <c r="P54" s="1">
        <v>14.796600000000002</v>
      </c>
      <c r="Q54" s="8" t="s">
        <v>309</v>
      </c>
      <c r="R54" s="4">
        <v>16.398199999999999</v>
      </c>
      <c r="S54" s="7" t="s">
        <v>448</v>
      </c>
      <c r="T54" s="3">
        <v>16.40184</v>
      </c>
      <c r="U54" s="1"/>
      <c r="V54" s="1" t="s">
        <v>53</v>
      </c>
      <c r="W54" s="1">
        <v>14.067690000000001</v>
      </c>
      <c r="X54" s="8" t="s">
        <v>320</v>
      </c>
      <c r="Y54" s="4">
        <v>20.99643</v>
      </c>
      <c r="Z54" s="7" t="s">
        <v>421</v>
      </c>
      <c r="AA54" s="3">
        <v>19.314750000000004</v>
      </c>
      <c r="AB54" s="3"/>
      <c r="AP54" s="23"/>
      <c r="AQ54" s="23"/>
      <c r="AR54" s="23"/>
      <c r="AS54" s="23"/>
      <c r="AT54" s="23"/>
    </row>
    <row r="55" spans="1:46">
      <c r="A55" s="1" t="s">
        <v>125</v>
      </c>
      <c r="B55" s="1">
        <v>15.492749999999999</v>
      </c>
      <c r="C55" s="8" t="s">
        <v>236</v>
      </c>
      <c r="D55" s="4">
        <v>68.399240000000006</v>
      </c>
      <c r="E55" s="7" t="s">
        <v>433</v>
      </c>
      <c r="F55" s="3">
        <v>35.729329999999997</v>
      </c>
      <c r="G55" s="1"/>
      <c r="H55" s="1" t="s">
        <v>126</v>
      </c>
      <c r="I55" s="1">
        <v>16.12247</v>
      </c>
      <c r="J55" s="8" t="s">
        <v>321</v>
      </c>
      <c r="K55" s="4">
        <v>121.86538000000002</v>
      </c>
      <c r="L55" s="7" t="s">
        <v>419</v>
      </c>
      <c r="M55" s="3">
        <v>100.31112</v>
      </c>
      <c r="N55" s="1"/>
      <c r="O55" s="1" t="s">
        <v>52</v>
      </c>
      <c r="P55" s="1">
        <v>14.650090000000001</v>
      </c>
      <c r="Q55" s="8" t="s">
        <v>309</v>
      </c>
      <c r="R55" s="4">
        <v>15.960490000000002</v>
      </c>
      <c r="S55" s="7" t="s">
        <v>416</v>
      </c>
      <c r="T55" s="3">
        <v>16.319030000000001</v>
      </c>
      <c r="U55" s="1"/>
      <c r="V55" s="1" t="s">
        <v>127</v>
      </c>
      <c r="W55" s="1">
        <v>13.870220000000002</v>
      </c>
      <c r="X55" s="8" t="s">
        <v>287</v>
      </c>
      <c r="Y55" s="4">
        <v>20.849010000000003</v>
      </c>
      <c r="Z55" s="7" t="s">
        <v>466</v>
      </c>
      <c r="AA55" s="3">
        <v>19.199179999999998</v>
      </c>
      <c r="AB55" s="3"/>
      <c r="AP55" s="23"/>
      <c r="AQ55" s="23"/>
      <c r="AR55" s="23"/>
      <c r="AS55" s="23"/>
      <c r="AT55" s="23"/>
    </row>
    <row r="56" spans="1:46">
      <c r="A56" s="1" t="s">
        <v>17</v>
      </c>
      <c r="B56" s="1">
        <v>15.23704</v>
      </c>
      <c r="C56" s="8" t="s">
        <v>210</v>
      </c>
      <c r="D56" s="4">
        <v>68.289130000000014</v>
      </c>
      <c r="E56" s="7" t="s">
        <v>433</v>
      </c>
      <c r="F56" s="3">
        <v>34.981310000000001</v>
      </c>
      <c r="G56" s="1"/>
      <c r="H56" s="1" t="s">
        <v>30</v>
      </c>
      <c r="I56" s="1">
        <v>16.050580000000004</v>
      </c>
      <c r="J56" s="8" t="s">
        <v>290</v>
      </c>
      <c r="K56" s="4">
        <v>108.67948</v>
      </c>
      <c r="L56" s="7" t="s">
        <v>396</v>
      </c>
      <c r="M56" s="3">
        <v>91.83720000000001</v>
      </c>
      <c r="N56" s="1"/>
      <c r="O56" s="1" t="s">
        <v>128</v>
      </c>
      <c r="P56" s="1">
        <v>14.40621</v>
      </c>
      <c r="Q56" s="8" t="s">
        <v>263</v>
      </c>
      <c r="R56" s="4">
        <v>15.682940000000002</v>
      </c>
      <c r="S56" s="7" t="s">
        <v>509</v>
      </c>
      <c r="T56" s="3">
        <v>16.29082</v>
      </c>
      <c r="U56" s="1"/>
      <c r="V56" s="1" t="s">
        <v>129</v>
      </c>
      <c r="W56" s="1">
        <v>13.552630000000001</v>
      </c>
      <c r="X56" s="8" t="s">
        <v>264</v>
      </c>
      <c r="Y56" s="4">
        <v>20.673380000000002</v>
      </c>
      <c r="Z56" s="7" t="s">
        <v>458</v>
      </c>
      <c r="AA56" s="3">
        <v>18.640440000000002</v>
      </c>
      <c r="AB56" s="3"/>
      <c r="AP56" s="23"/>
      <c r="AQ56" s="23"/>
      <c r="AR56" s="23"/>
      <c r="AS56" s="23"/>
      <c r="AT56" s="23"/>
    </row>
    <row r="57" spans="1:46">
      <c r="A57" s="1" t="s">
        <v>25</v>
      </c>
      <c r="B57" s="1">
        <v>15.215199999999999</v>
      </c>
      <c r="C57" s="8" t="s">
        <v>322</v>
      </c>
      <c r="D57" s="4">
        <v>50.584170000000007</v>
      </c>
      <c r="E57" s="7" t="s">
        <v>407</v>
      </c>
      <c r="F57" s="3">
        <v>33.266870000000004</v>
      </c>
      <c r="G57" s="1"/>
      <c r="H57" s="1" t="s">
        <v>26</v>
      </c>
      <c r="I57" s="1">
        <v>15.960490000000002</v>
      </c>
      <c r="J57" s="8" t="s">
        <v>290</v>
      </c>
      <c r="K57" s="4">
        <v>103.37145</v>
      </c>
      <c r="L57" s="7" t="s">
        <v>510</v>
      </c>
      <c r="M57" s="3">
        <v>88.111660000000001</v>
      </c>
      <c r="N57" s="1"/>
      <c r="O57" s="1" t="s">
        <v>31</v>
      </c>
      <c r="P57" s="1">
        <v>14.314300000000001</v>
      </c>
      <c r="Q57" s="8" t="s">
        <v>303</v>
      </c>
      <c r="R57" s="4">
        <v>15.51459</v>
      </c>
      <c r="S57" s="7" t="s">
        <v>511</v>
      </c>
      <c r="T57" s="3">
        <v>16.094260000000002</v>
      </c>
      <c r="U57" s="1"/>
      <c r="V57" s="1" t="s">
        <v>50</v>
      </c>
      <c r="W57" s="1">
        <v>13.548080000000001</v>
      </c>
      <c r="X57" s="8" t="s">
        <v>323</v>
      </c>
      <c r="Y57" s="4">
        <v>20.672470000000001</v>
      </c>
      <c r="Z57" s="7" t="s">
        <v>512</v>
      </c>
      <c r="AA57" s="3">
        <v>18.449340000000003</v>
      </c>
      <c r="AB57" s="3"/>
      <c r="AP57" s="23"/>
      <c r="AQ57" s="23"/>
      <c r="AR57" s="23"/>
      <c r="AS57" s="23"/>
      <c r="AT57" s="23"/>
    </row>
    <row r="58" spans="1:46">
      <c r="A58" s="1" t="s">
        <v>57</v>
      </c>
      <c r="B58" s="1">
        <v>15.016819999999999</v>
      </c>
      <c r="C58" s="8" t="s">
        <v>324</v>
      </c>
      <c r="D58" s="4">
        <v>49.238279999999996</v>
      </c>
      <c r="E58" s="7" t="s">
        <v>503</v>
      </c>
      <c r="F58" s="3">
        <v>32.371430000000004</v>
      </c>
      <c r="G58" s="1"/>
      <c r="H58" s="1" t="s">
        <v>11</v>
      </c>
      <c r="I58" s="1">
        <v>15.682940000000002</v>
      </c>
      <c r="J58" s="8" t="s">
        <v>325</v>
      </c>
      <c r="K58" s="4">
        <v>86.955050000000014</v>
      </c>
      <c r="L58" s="7" t="s">
        <v>505</v>
      </c>
      <c r="M58" s="3">
        <v>76.503699999999995</v>
      </c>
      <c r="N58" s="1"/>
      <c r="O58" s="1" t="s">
        <v>130</v>
      </c>
      <c r="P58" s="1">
        <v>14.180530000000001</v>
      </c>
      <c r="Q58" s="8" t="s">
        <v>208</v>
      </c>
      <c r="R58" s="4">
        <v>15.294369999999999</v>
      </c>
      <c r="S58" s="7" t="s">
        <v>440</v>
      </c>
      <c r="T58" s="3">
        <v>15.97505</v>
      </c>
      <c r="U58" s="1"/>
      <c r="V58" s="1" t="s">
        <v>131</v>
      </c>
      <c r="W58" s="1">
        <v>13.180440000000001</v>
      </c>
      <c r="X58" s="8" t="s">
        <v>212</v>
      </c>
      <c r="Y58" s="4">
        <v>20.672470000000001</v>
      </c>
      <c r="Z58" s="7" t="s">
        <v>513</v>
      </c>
      <c r="AA58" s="3">
        <v>18.250050000000002</v>
      </c>
      <c r="AB58" s="3"/>
      <c r="AP58" s="23"/>
      <c r="AQ58" s="23"/>
      <c r="AR58" s="23"/>
      <c r="AS58" s="23"/>
      <c r="AT58" s="23"/>
    </row>
    <row r="59" spans="1:46">
      <c r="A59" s="1" t="s">
        <v>25</v>
      </c>
      <c r="B59" s="1">
        <v>14.40621</v>
      </c>
      <c r="C59" s="8" t="s">
        <v>326</v>
      </c>
      <c r="D59" s="4">
        <v>46.15793</v>
      </c>
      <c r="E59" s="7" t="s">
        <v>433</v>
      </c>
      <c r="F59" s="3">
        <v>29.480360000000001</v>
      </c>
      <c r="G59" s="1"/>
      <c r="H59" s="1" t="s">
        <v>126</v>
      </c>
      <c r="I59" s="1">
        <v>15.61469</v>
      </c>
      <c r="J59" s="8" t="s">
        <v>234</v>
      </c>
      <c r="K59" s="4">
        <v>71.101029999999994</v>
      </c>
      <c r="L59" s="7" t="s">
        <v>461</v>
      </c>
      <c r="M59" s="3">
        <v>75.045880000000011</v>
      </c>
      <c r="N59" s="1"/>
      <c r="O59" s="1" t="s">
        <v>121</v>
      </c>
      <c r="P59" s="1">
        <v>14.15596</v>
      </c>
      <c r="Q59" s="8" t="s">
        <v>327</v>
      </c>
      <c r="R59" s="4">
        <v>15.106909999999999</v>
      </c>
      <c r="S59" s="7" t="s">
        <v>416</v>
      </c>
      <c r="T59" s="3">
        <v>15.87495</v>
      </c>
      <c r="U59" s="1"/>
      <c r="V59" s="1" t="s">
        <v>132</v>
      </c>
      <c r="W59" s="1">
        <v>13.090350000000001</v>
      </c>
      <c r="X59" s="8" t="s">
        <v>277</v>
      </c>
      <c r="Y59" s="4">
        <v>20.508669999999999</v>
      </c>
      <c r="Z59" s="7" t="s">
        <v>514</v>
      </c>
      <c r="AA59" s="3">
        <v>17.92154</v>
      </c>
      <c r="AB59" s="3"/>
    </row>
    <row r="60" spans="1:46">
      <c r="A60" s="1" t="s">
        <v>133</v>
      </c>
      <c r="B60" s="1">
        <v>14.32795</v>
      </c>
      <c r="C60" s="8" t="s">
        <v>328</v>
      </c>
      <c r="D60" s="4">
        <v>45.499090000000002</v>
      </c>
      <c r="E60" s="7" t="s">
        <v>515</v>
      </c>
      <c r="F60" s="3">
        <v>26.046930000000003</v>
      </c>
      <c r="G60" s="1"/>
      <c r="H60" s="1" t="s">
        <v>134</v>
      </c>
      <c r="I60" s="1">
        <v>15.09417</v>
      </c>
      <c r="J60" s="8" t="s">
        <v>214</v>
      </c>
      <c r="K60" s="4">
        <v>71.010940000000005</v>
      </c>
      <c r="L60" s="7" t="s">
        <v>516</v>
      </c>
      <c r="M60" s="3">
        <v>65.509990000000002</v>
      </c>
      <c r="N60" s="1"/>
      <c r="O60" s="1" t="s">
        <v>135</v>
      </c>
      <c r="P60" s="1">
        <v>14.01582</v>
      </c>
      <c r="Q60" s="8" t="s">
        <v>329</v>
      </c>
      <c r="R60" s="4">
        <v>14.884869999999999</v>
      </c>
      <c r="S60" s="7" t="s">
        <v>489</v>
      </c>
      <c r="T60" s="3">
        <v>15.61469</v>
      </c>
      <c r="U60" s="1"/>
      <c r="V60" s="1" t="s">
        <v>136</v>
      </c>
      <c r="W60" s="1">
        <v>13.032109999999999</v>
      </c>
      <c r="X60" s="8" t="s">
        <v>320</v>
      </c>
      <c r="Y60" s="4">
        <v>20.459530000000001</v>
      </c>
      <c r="Z60" s="7" t="s">
        <v>436</v>
      </c>
      <c r="AA60" s="3">
        <v>17.894240000000003</v>
      </c>
      <c r="AB60" s="3"/>
    </row>
    <row r="61" spans="1:46">
      <c r="A61" s="1" t="s">
        <v>57</v>
      </c>
      <c r="B61" s="1">
        <v>14.180530000000001</v>
      </c>
      <c r="C61" s="8" t="s">
        <v>258</v>
      </c>
      <c r="D61" s="4">
        <v>43.035720000000005</v>
      </c>
      <c r="E61" s="7" t="s">
        <v>487</v>
      </c>
      <c r="F61" s="3">
        <v>25.766650000000002</v>
      </c>
      <c r="G61" s="1"/>
      <c r="H61" s="1" t="s">
        <v>22</v>
      </c>
      <c r="I61" s="1">
        <v>15.09417</v>
      </c>
      <c r="J61" s="8" t="s">
        <v>259</v>
      </c>
      <c r="K61" s="4">
        <v>70.022679999999994</v>
      </c>
      <c r="L61" s="7" t="s">
        <v>517</v>
      </c>
      <c r="M61" s="3">
        <v>53.791920000000005</v>
      </c>
      <c r="N61" s="1"/>
      <c r="O61" s="1" t="s">
        <v>137</v>
      </c>
      <c r="P61" s="1">
        <v>13.552630000000001</v>
      </c>
      <c r="Q61" s="8" t="s">
        <v>241</v>
      </c>
      <c r="R61" s="4">
        <v>14.835730000000002</v>
      </c>
      <c r="S61" s="7" t="s">
        <v>518</v>
      </c>
      <c r="T61" s="3">
        <v>15.51459</v>
      </c>
      <c r="U61" s="1"/>
      <c r="V61" s="1" t="s">
        <v>104</v>
      </c>
      <c r="W61" s="1">
        <v>13.027560000000001</v>
      </c>
      <c r="X61" s="8" t="s">
        <v>330</v>
      </c>
      <c r="Y61" s="4">
        <v>20.141940000000002</v>
      </c>
      <c r="Z61" s="7" t="s">
        <v>513</v>
      </c>
      <c r="AA61" s="3">
        <v>17.769570000000002</v>
      </c>
      <c r="AB61" s="3"/>
    </row>
    <row r="62" spans="1:46">
      <c r="A62" s="1" t="s">
        <v>21</v>
      </c>
      <c r="B62" s="1">
        <v>14.090440000000001</v>
      </c>
      <c r="C62" s="8" t="s">
        <v>270</v>
      </c>
      <c r="D62" s="4">
        <v>41.264859999999999</v>
      </c>
      <c r="E62" s="7" t="s">
        <v>437</v>
      </c>
      <c r="F62" s="3">
        <v>24.691940000000002</v>
      </c>
      <c r="G62" s="1"/>
      <c r="H62" s="1" t="s">
        <v>15</v>
      </c>
      <c r="I62" s="1">
        <v>15.02228</v>
      </c>
      <c r="J62" s="8" t="s">
        <v>259</v>
      </c>
      <c r="K62" s="4">
        <v>58.563050000000004</v>
      </c>
      <c r="L62" s="7" t="s">
        <v>465</v>
      </c>
      <c r="M62" s="3">
        <v>49.399349999999998</v>
      </c>
      <c r="N62" s="1"/>
      <c r="O62" s="1" t="s">
        <v>121</v>
      </c>
      <c r="P62" s="1">
        <v>13.49621</v>
      </c>
      <c r="Q62" s="8" t="s">
        <v>232</v>
      </c>
      <c r="R62" s="4">
        <v>14.479010000000001</v>
      </c>
      <c r="S62" s="7" t="s">
        <v>483</v>
      </c>
      <c r="T62" s="3">
        <v>15.51459</v>
      </c>
      <c r="U62" s="1"/>
      <c r="V62" s="1" t="s">
        <v>138</v>
      </c>
      <c r="W62" s="1">
        <v>13.027560000000001</v>
      </c>
      <c r="X62" s="8" t="s">
        <v>219</v>
      </c>
      <c r="Y62" s="4">
        <v>19.697860000000002</v>
      </c>
      <c r="Z62" s="7" t="s">
        <v>484</v>
      </c>
      <c r="AA62" s="3">
        <v>17.730440000000002</v>
      </c>
      <c r="AB62" s="3"/>
    </row>
    <row r="63" spans="1:46">
      <c r="A63" s="1" t="s">
        <v>139</v>
      </c>
      <c r="B63" s="1">
        <v>13.71734</v>
      </c>
      <c r="C63" s="8" t="s">
        <v>258</v>
      </c>
      <c r="D63" s="4">
        <v>41.034630000000007</v>
      </c>
      <c r="E63" s="7" t="s">
        <v>437</v>
      </c>
      <c r="F63" s="3">
        <v>24.216919999999998</v>
      </c>
      <c r="G63" s="1"/>
      <c r="H63" s="1" t="s">
        <v>48</v>
      </c>
      <c r="I63" s="1">
        <v>15.00408</v>
      </c>
      <c r="J63" s="8" t="s">
        <v>302</v>
      </c>
      <c r="K63" s="4">
        <v>57.65305</v>
      </c>
      <c r="L63" s="7" t="s">
        <v>508</v>
      </c>
      <c r="M63" s="3">
        <v>33.342400000000005</v>
      </c>
      <c r="N63" s="1"/>
      <c r="O63" s="1" t="s">
        <v>140</v>
      </c>
      <c r="P63" s="1">
        <v>13.311480000000001</v>
      </c>
      <c r="Q63" s="8" t="s">
        <v>232</v>
      </c>
      <c r="R63" s="4">
        <v>14.32795</v>
      </c>
      <c r="S63" s="7" t="s">
        <v>416</v>
      </c>
      <c r="T63" s="3">
        <v>15.277080000000002</v>
      </c>
      <c r="U63" s="1"/>
      <c r="V63" s="1" t="s">
        <v>28</v>
      </c>
      <c r="W63" s="1">
        <v>12.961130000000001</v>
      </c>
      <c r="X63" s="8" t="s">
        <v>223</v>
      </c>
      <c r="Y63" s="4">
        <v>19.375720000000001</v>
      </c>
      <c r="Z63" s="7" t="s">
        <v>460</v>
      </c>
      <c r="AA63" s="3">
        <v>17.632160000000002</v>
      </c>
      <c r="AB63" s="3"/>
    </row>
    <row r="64" spans="1:46">
      <c r="A64" s="1" t="s">
        <v>17</v>
      </c>
      <c r="B64" s="1">
        <v>13.71734</v>
      </c>
      <c r="C64" s="8" t="s">
        <v>331</v>
      </c>
      <c r="D64" s="4">
        <v>40.777100000000004</v>
      </c>
      <c r="E64" s="7" t="s">
        <v>407</v>
      </c>
      <c r="F64" s="3">
        <v>24.02036</v>
      </c>
      <c r="G64" s="1"/>
      <c r="H64" s="1" t="s">
        <v>22</v>
      </c>
      <c r="I64" s="1">
        <v>14.884869999999999</v>
      </c>
      <c r="J64" s="8" t="s">
        <v>325</v>
      </c>
      <c r="K64" s="4">
        <v>43.633589999999998</v>
      </c>
      <c r="L64" s="7" t="s">
        <v>519</v>
      </c>
      <c r="M64" s="3">
        <v>25.183340000000001</v>
      </c>
      <c r="N64" s="1"/>
      <c r="O64" s="1" t="s">
        <v>141</v>
      </c>
      <c r="P64" s="1">
        <v>13.29237</v>
      </c>
      <c r="Q64" s="8" t="s">
        <v>248</v>
      </c>
      <c r="R64" s="4">
        <v>14.314300000000001</v>
      </c>
      <c r="S64" s="7" t="s">
        <v>502</v>
      </c>
      <c r="T64" s="3">
        <v>15.09417</v>
      </c>
      <c r="U64" s="1"/>
      <c r="V64" s="1" t="s">
        <v>142</v>
      </c>
      <c r="W64" s="1">
        <v>12.93656</v>
      </c>
      <c r="X64" s="8" t="s">
        <v>226</v>
      </c>
      <c r="Y64" s="4">
        <v>19.17643</v>
      </c>
      <c r="Z64" s="7" t="s">
        <v>520</v>
      </c>
      <c r="AA64" s="3">
        <v>17.50112</v>
      </c>
      <c r="AB64" s="3"/>
    </row>
    <row r="65" spans="1:28">
      <c r="A65" s="1" t="s">
        <v>143</v>
      </c>
      <c r="B65" s="1">
        <v>13.658190000000001</v>
      </c>
      <c r="C65" s="8" t="s">
        <v>258</v>
      </c>
      <c r="D65" s="4">
        <v>35.856729999999999</v>
      </c>
      <c r="E65" s="7" t="s">
        <v>433</v>
      </c>
      <c r="F65" s="3">
        <v>22.873760000000001</v>
      </c>
      <c r="G65" s="1"/>
      <c r="H65" s="1" t="s">
        <v>109</v>
      </c>
      <c r="I65" s="1">
        <v>14.846650000000002</v>
      </c>
      <c r="J65" s="8" t="s">
        <v>332</v>
      </c>
      <c r="K65" s="4">
        <v>41.085590000000003</v>
      </c>
      <c r="L65" s="7" t="s">
        <v>415</v>
      </c>
      <c r="M65" s="3">
        <v>22.265879999999999</v>
      </c>
      <c r="N65" s="1"/>
      <c r="O65" s="1" t="s">
        <v>144</v>
      </c>
      <c r="P65" s="1">
        <v>13.090350000000001</v>
      </c>
      <c r="Q65" s="8" t="s">
        <v>279</v>
      </c>
      <c r="R65" s="4">
        <v>14.237860000000001</v>
      </c>
      <c r="S65" s="7" t="s">
        <v>409</v>
      </c>
      <c r="T65" s="3">
        <v>15.079610000000002</v>
      </c>
      <c r="U65" s="1"/>
      <c r="V65" s="1" t="s">
        <v>145</v>
      </c>
      <c r="W65" s="1">
        <v>12.831</v>
      </c>
      <c r="X65" s="8" t="s">
        <v>264</v>
      </c>
      <c r="Y65" s="4">
        <v>19.156409999999997</v>
      </c>
      <c r="Z65" s="7" t="s">
        <v>460</v>
      </c>
      <c r="AA65" s="3">
        <v>17.261790000000001</v>
      </c>
      <c r="AB65" s="3"/>
    </row>
    <row r="66" spans="1:28">
      <c r="A66" s="1" t="s">
        <v>146</v>
      </c>
      <c r="B66" s="1">
        <v>13.22776</v>
      </c>
      <c r="C66" s="8" t="s">
        <v>333</v>
      </c>
      <c r="D66" s="4">
        <v>32.3414</v>
      </c>
      <c r="E66" s="7" t="s">
        <v>521</v>
      </c>
      <c r="F66" s="3">
        <v>22.549800000000001</v>
      </c>
      <c r="G66" s="1"/>
      <c r="H66" s="1" t="s">
        <v>18</v>
      </c>
      <c r="I66" s="1">
        <v>14.846650000000002</v>
      </c>
      <c r="J66" s="8" t="s">
        <v>334</v>
      </c>
      <c r="K66" s="4">
        <v>28.480270000000001</v>
      </c>
      <c r="L66" s="7" t="s">
        <v>400</v>
      </c>
      <c r="M66" s="3">
        <v>21.878220000000002</v>
      </c>
      <c r="N66" s="1"/>
      <c r="O66" s="1" t="s">
        <v>31</v>
      </c>
      <c r="P66" s="1">
        <v>13.08216</v>
      </c>
      <c r="Q66" s="8" t="s">
        <v>335</v>
      </c>
      <c r="R66" s="4">
        <v>14.01582</v>
      </c>
      <c r="S66" s="7" t="s">
        <v>420</v>
      </c>
      <c r="T66" s="3">
        <v>14.846650000000002</v>
      </c>
      <c r="U66" s="1"/>
      <c r="V66" s="1" t="s">
        <v>147</v>
      </c>
      <c r="W66" s="1">
        <v>12.823720000000002</v>
      </c>
      <c r="X66" s="8" t="s">
        <v>336</v>
      </c>
      <c r="Y66" s="4">
        <v>18.964400000000001</v>
      </c>
      <c r="Z66" s="7" t="s">
        <v>460</v>
      </c>
      <c r="AA66" s="3">
        <v>17.229030000000002</v>
      </c>
      <c r="AB66" s="3"/>
    </row>
    <row r="67" spans="1:28">
      <c r="A67" s="1" t="s">
        <v>21</v>
      </c>
      <c r="B67" s="1">
        <v>13.090350000000001</v>
      </c>
      <c r="C67" s="8" t="s">
        <v>306</v>
      </c>
      <c r="D67" s="4">
        <v>27.049750000000003</v>
      </c>
      <c r="E67" s="7" t="s">
        <v>522</v>
      </c>
      <c r="F67" s="3">
        <v>22.11027</v>
      </c>
      <c r="G67" s="1"/>
      <c r="H67" s="1" t="s">
        <v>109</v>
      </c>
      <c r="I67" s="1">
        <v>14.772940000000002</v>
      </c>
      <c r="J67" s="8" t="s">
        <v>337</v>
      </c>
      <c r="K67" s="4">
        <v>26.109719999999999</v>
      </c>
      <c r="L67" s="7" t="s">
        <v>523</v>
      </c>
      <c r="M67" s="3">
        <v>21.619779999999999</v>
      </c>
      <c r="N67" s="1"/>
      <c r="O67" s="1" t="s">
        <v>148</v>
      </c>
      <c r="P67" s="1">
        <v>12.821900000000001</v>
      </c>
      <c r="Q67" s="8" t="s">
        <v>272</v>
      </c>
      <c r="R67" s="4">
        <v>13.925730000000001</v>
      </c>
      <c r="S67" s="7" t="s">
        <v>471</v>
      </c>
      <c r="T67" s="3">
        <v>14.796600000000002</v>
      </c>
      <c r="U67" s="1"/>
      <c r="V67" s="1" t="s">
        <v>149</v>
      </c>
      <c r="W67" s="1">
        <v>12.77458</v>
      </c>
      <c r="X67" s="8" t="s">
        <v>209</v>
      </c>
      <c r="Y67" s="4">
        <v>18.695950000000003</v>
      </c>
      <c r="Z67" s="7" t="s">
        <v>524</v>
      </c>
      <c r="AA67" s="3">
        <v>16.803149999999999</v>
      </c>
      <c r="AB67" s="3"/>
    </row>
    <row r="68" spans="1:28">
      <c r="A68" s="1" t="s">
        <v>40</v>
      </c>
      <c r="B68" s="1">
        <v>13.051220000000001</v>
      </c>
      <c r="C68" s="8" t="s">
        <v>258</v>
      </c>
      <c r="D68" s="4">
        <v>26.059670000000001</v>
      </c>
      <c r="E68" s="7" t="s">
        <v>414</v>
      </c>
      <c r="F68" s="3">
        <v>21.451430000000002</v>
      </c>
      <c r="G68" s="1"/>
      <c r="H68" s="1" t="s">
        <v>73</v>
      </c>
      <c r="I68" s="1">
        <v>14.180530000000001</v>
      </c>
      <c r="J68" s="8" t="s">
        <v>250</v>
      </c>
      <c r="K68" s="4">
        <v>23.93027</v>
      </c>
      <c r="L68" s="7" t="s">
        <v>523</v>
      </c>
      <c r="M68" s="3">
        <v>20.736170000000001</v>
      </c>
      <c r="N68" s="1"/>
      <c r="O68" s="1" t="s">
        <v>8</v>
      </c>
      <c r="P68" s="1">
        <v>12.821900000000001</v>
      </c>
      <c r="Q68" s="8" t="s">
        <v>338</v>
      </c>
      <c r="R68" s="4">
        <v>13.92027</v>
      </c>
      <c r="S68" s="7" t="s">
        <v>443</v>
      </c>
      <c r="T68" s="3">
        <v>14.701050000000002</v>
      </c>
      <c r="U68" s="1"/>
      <c r="V68" s="1" t="s">
        <v>150</v>
      </c>
      <c r="W68" s="1">
        <v>12.731809999999999</v>
      </c>
      <c r="X68" s="8" t="s">
        <v>212</v>
      </c>
      <c r="Y68" s="4">
        <v>18.650450000000003</v>
      </c>
      <c r="Z68" s="7" t="s">
        <v>490</v>
      </c>
      <c r="AA68" s="3">
        <v>16.803149999999999</v>
      </c>
      <c r="AB68" s="3"/>
    </row>
    <row r="69" spans="1:28">
      <c r="A69" s="1" t="s">
        <v>151</v>
      </c>
      <c r="B69" s="1">
        <v>12.961130000000001</v>
      </c>
      <c r="C69" s="8" t="s">
        <v>210</v>
      </c>
      <c r="D69" s="4">
        <v>25.439049999999998</v>
      </c>
      <c r="E69" s="7" t="s">
        <v>522</v>
      </c>
      <c r="F69" s="3">
        <v>21.240310000000001</v>
      </c>
      <c r="G69" s="1"/>
      <c r="H69" s="1" t="s">
        <v>134</v>
      </c>
      <c r="I69" s="1">
        <v>13.958490000000001</v>
      </c>
      <c r="J69" s="8" t="s">
        <v>339</v>
      </c>
      <c r="K69" s="4">
        <v>23.08306</v>
      </c>
      <c r="L69" s="7" t="s">
        <v>525</v>
      </c>
      <c r="M69" s="3">
        <v>20.541430000000002</v>
      </c>
      <c r="N69" s="1"/>
      <c r="O69" s="1" t="s">
        <v>105</v>
      </c>
      <c r="P69" s="1">
        <v>12.731809999999999</v>
      </c>
      <c r="Q69" s="8" t="s">
        <v>237</v>
      </c>
      <c r="R69" s="4">
        <v>13.748280000000001</v>
      </c>
      <c r="S69" s="7" t="s">
        <v>405</v>
      </c>
      <c r="T69" s="3">
        <v>14.61824</v>
      </c>
      <c r="U69" s="1"/>
      <c r="V69" s="1" t="s">
        <v>41</v>
      </c>
      <c r="W69" s="1">
        <v>12.679030000000001</v>
      </c>
      <c r="X69" s="8" t="s">
        <v>340</v>
      </c>
      <c r="Y69" s="4">
        <v>18.648630000000001</v>
      </c>
      <c r="Z69" s="7" t="s">
        <v>466</v>
      </c>
      <c r="AA69" s="3">
        <v>16.501940000000001</v>
      </c>
      <c r="AB69" s="3"/>
    </row>
    <row r="70" spans="1:28">
      <c r="A70" s="1" t="s">
        <v>152</v>
      </c>
      <c r="B70" s="1">
        <v>12.83009</v>
      </c>
      <c r="C70" s="8" t="s">
        <v>239</v>
      </c>
      <c r="D70" s="4">
        <v>23.680019999999999</v>
      </c>
      <c r="E70" s="7" t="s">
        <v>418</v>
      </c>
      <c r="F70" s="3">
        <v>20.673380000000002</v>
      </c>
      <c r="G70" s="1"/>
      <c r="H70" s="1" t="s">
        <v>45</v>
      </c>
      <c r="I70" s="1">
        <v>13.90935</v>
      </c>
      <c r="J70" s="8" t="s">
        <v>298</v>
      </c>
      <c r="K70" s="4">
        <v>22.997519999999998</v>
      </c>
      <c r="L70" s="7" t="s">
        <v>526</v>
      </c>
      <c r="M70" s="3">
        <v>20.096440000000001</v>
      </c>
      <c r="N70" s="1"/>
      <c r="O70" s="1" t="s">
        <v>153</v>
      </c>
      <c r="P70" s="1">
        <v>12.621700000000001</v>
      </c>
      <c r="Q70" s="8" t="s">
        <v>274</v>
      </c>
      <c r="R70" s="4">
        <v>13.66183</v>
      </c>
      <c r="S70" s="7" t="s">
        <v>518</v>
      </c>
      <c r="T70" s="3">
        <v>14.58639</v>
      </c>
      <c r="U70" s="1"/>
      <c r="V70" s="1" t="s">
        <v>154</v>
      </c>
      <c r="W70" s="1">
        <v>12.51341</v>
      </c>
      <c r="X70" s="8" t="s">
        <v>341</v>
      </c>
      <c r="Y70" s="4">
        <v>18.449340000000003</v>
      </c>
      <c r="Z70" s="7" t="s">
        <v>460</v>
      </c>
      <c r="AA70" s="3">
        <v>16.163420000000002</v>
      </c>
      <c r="AB70" s="3"/>
    </row>
    <row r="71" spans="1:28">
      <c r="A71" s="1" t="s">
        <v>155</v>
      </c>
      <c r="B71" s="1">
        <v>12.733630000000002</v>
      </c>
      <c r="C71" s="8" t="s">
        <v>342</v>
      </c>
      <c r="D71" s="4">
        <v>23.105809999999998</v>
      </c>
      <c r="E71" s="7" t="s">
        <v>414</v>
      </c>
      <c r="F71" s="3">
        <v>20.673380000000002</v>
      </c>
      <c r="G71" s="1"/>
      <c r="H71" s="1" t="s">
        <v>18</v>
      </c>
      <c r="I71" s="1">
        <v>13.609959999999999</v>
      </c>
      <c r="J71" s="8" t="s">
        <v>211</v>
      </c>
      <c r="K71" s="4">
        <v>22.832810000000002</v>
      </c>
      <c r="L71" s="7" t="s">
        <v>527</v>
      </c>
      <c r="M71" s="3">
        <v>19.65691</v>
      </c>
      <c r="N71" s="1"/>
      <c r="O71" s="1" t="s">
        <v>39</v>
      </c>
      <c r="P71" s="1">
        <v>12.48884</v>
      </c>
      <c r="Q71" s="8" t="s">
        <v>299</v>
      </c>
      <c r="R71" s="4">
        <v>13.519869999999999</v>
      </c>
      <c r="S71" s="7" t="s">
        <v>456</v>
      </c>
      <c r="T71" s="3">
        <v>14.44079</v>
      </c>
      <c r="U71" s="1"/>
      <c r="V71" s="1" t="s">
        <v>28</v>
      </c>
      <c r="W71" s="1">
        <v>12.417860000000001</v>
      </c>
      <c r="X71" s="8" t="s">
        <v>336</v>
      </c>
      <c r="Y71" s="4">
        <v>18.2</v>
      </c>
      <c r="Z71" s="7" t="s">
        <v>528</v>
      </c>
      <c r="AA71" s="3">
        <v>15.910440000000003</v>
      </c>
      <c r="AB71" s="3"/>
    </row>
    <row r="72" spans="1:28">
      <c r="A72" s="1" t="s">
        <v>38</v>
      </c>
      <c r="B72" s="1">
        <v>12.733630000000002</v>
      </c>
      <c r="C72" s="8" t="s">
        <v>326</v>
      </c>
      <c r="D72" s="4">
        <v>22.011990000000001</v>
      </c>
      <c r="E72" s="7" t="s">
        <v>433</v>
      </c>
      <c r="F72" s="3">
        <v>20.169240000000002</v>
      </c>
      <c r="G72" s="1"/>
      <c r="H72" s="1" t="s">
        <v>33</v>
      </c>
      <c r="I72" s="1">
        <v>13.180440000000001</v>
      </c>
      <c r="J72" s="8" t="s">
        <v>203</v>
      </c>
      <c r="K72" s="4">
        <v>22.345050000000001</v>
      </c>
      <c r="L72" s="7" t="s">
        <v>529</v>
      </c>
      <c r="M72" s="3">
        <v>19.330220000000001</v>
      </c>
      <c r="N72" s="1"/>
      <c r="O72" s="1" t="s">
        <v>8</v>
      </c>
      <c r="P72" s="1">
        <v>12.429690000000001</v>
      </c>
      <c r="Q72" s="8" t="s">
        <v>343</v>
      </c>
      <c r="R72" s="4">
        <v>13.342420000000001</v>
      </c>
      <c r="S72" s="7" t="s">
        <v>453</v>
      </c>
      <c r="T72" s="3">
        <v>14.32795</v>
      </c>
      <c r="U72" s="1"/>
      <c r="V72" s="1" t="s">
        <v>156</v>
      </c>
      <c r="W72" s="1">
        <v>12.261340000000001</v>
      </c>
      <c r="X72" s="8" t="s">
        <v>344</v>
      </c>
      <c r="Y72" s="4">
        <v>18.12811</v>
      </c>
      <c r="Z72" s="7" t="s">
        <v>460</v>
      </c>
      <c r="AA72" s="3">
        <v>15.797599999999999</v>
      </c>
      <c r="AB72" s="3"/>
    </row>
    <row r="73" spans="1:28">
      <c r="A73" s="1" t="s">
        <v>86</v>
      </c>
      <c r="B73" s="1">
        <v>12.570740000000001</v>
      </c>
      <c r="C73" s="8" t="s">
        <v>217</v>
      </c>
      <c r="D73" s="4">
        <v>21.977409999999999</v>
      </c>
      <c r="E73" s="7" t="s">
        <v>437</v>
      </c>
      <c r="F73" s="3">
        <v>20.096440000000001</v>
      </c>
      <c r="G73" s="1"/>
      <c r="H73" s="1" t="s">
        <v>157</v>
      </c>
      <c r="I73" s="1">
        <v>13.051220000000001</v>
      </c>
      <c r="J73" s="8" t="s">
        <v>302</v>
      </c>
      <c r="K73" s="4">
        <v>20.89451</v>
      </c>
      <c r="L73" s="7" t="s">
        <v>476</v>
      </c>
      <c r="M73" s="3">
        <v>18.598579999999998</v>
      </c>
      <c r="N73" s="1"/>
      <c r="O73" s="1" t="s">
        <v>153</v>
      </c>
      <c r="P73" s="1">
        <v>12.417860000000001</v>
      </c>
      <c r="Q73" s="8" t="s">
        <v>343</v>
      </c>
      <c r="R73" s="4">
        <v>13.22776</v>
      </c>
      <c r="S73" s="7" t="s">
        <v>448</v>
      </c>
      <c r="T73" s="3">
        <v>14.32795</v>
      </c>
      <c r="U73" s="1"/>
      <c r="V73" s="1" t="s">
        <v>132</v>
      </c>
      <c r="W73" s="1">
        <v>12.180350000000001</v>
      </c>
      <c r="X73" s="8" t="s">
        <v>341</v>
      </c>
      <c r="Y73" s="4">
        <v>17.989789999999999</v>
      </c>
      <c r="Z73" s="7" t="s">
        <v>530</v>
      </c>
      <c r="AA73" s="3">
        <v>15.650180000000001</v>
      </c>
      <c r="AB73" s="3"/>
    </row>
    <row r="74" spans="1:28">
      <c r="A74" s="1" t="s">
        <v>158</v>
      </c>
      <c r="B74" s="1">
        <v>12.471550000000001</v>
      </c>
      <c r="C74" s="8" t="s">
        <v>236</v>
      </c>
      <c r="D74" s="4">
        <v>21.801780000000001</v>
      </c>
      <c r="E74" s="7" t="s">
        <v>531</v>
      </c>
      <c r="F74" s="3">
        <v>19.994520000000001</v>
      </c>
      <c r="G74" s="1"/>
      <c r="H74" s="1" t="s">
        <v>157</v>
      </c>
      <c r="I74" s="1">
        <v>13.032109999999999</v>
      </c>
      <c r="J74" s="8" t="s">
        <v>345</v>
      </c>
      <c r="K74" s="4">
        <v>20.702500000000001</v>
      </c>
      <c r="L74" s="7" t="s">
        <v>467</v>
      </c>
      <c r="M74" s="3">
        <v>18.298280000000002</v>
      </c>
      <c r="N74" s="1"/>
      <c r="O74" s="1" t="s">
        <v>12</v>
      </c>
      <c r="P74" s="1">
        <v>12.327770000000001</v>
      </c>
      <c r="Q74" s="8" t="s">
        <v>218</v>
      </c>
      <c r="R74" s="4">
        <v>13.22776</v>
      </c>
      <c r="S74" s="7" t="s">
        <v>509</v>
      </c>
      <c r="T74" s="3">
        <v>14.180530000000001</v>
      </c>
      <c r="U74" s="1"/>
      <c r="V74" s="1" t="s">
        <v>159</v>
      </c>
      <c r="W74" s="1">
        <v>12.06751</v>
      </c>
      <c r="X74" s="8" t="s">
        <v>346</v>
      </c>
      <c r="Y74" s="4">
        <v>17.777760000000001</v>
      </c>
      <c r="Z74" s="7" t="s">
        <v>406</v>
      </c>
      <c r="AA74" s="3">
        <v>15.627429999999999</v>
      </c>
      <c r="AB74" s="3"/>
    </row>
    <row r="75" spans="1:28">
      <c r="A75" s="1" t="s">
        <v>38</v>
      </c>
      <c r="B75" s="1">
        <v>12.261340000000001</v>
      </c>
      <c r="C75" s="8" t="s">
        <v>347</v>
      </c>
      <c r="D75" s="4">
        <v>21.779030000000002</v>
      </c>
      <c r="E75" s="7" t="s">
        <v>422</v>
      </c>
      <c r="F75" s="3">
        <v>19.982690000000002</v>
      </c>
      <c r="G75" s="1"/>
      <c r="H75" s="1" t="s">
        <v>160</v>
      </c>
      <c r="I75" s="1">
        <v>12.471550000000001</v>
      </c>
      <c r="J75" s="8" t="s">
        <v>339</v>
      </c>
      <c r="K75" s="4">
        <v>20.528690000000001</v>
      </c>
      <c r="L75" s="7" t="s">
        <v>532</v>
      </c>
      <c r="M75" s="3">
        <v>17.985240000000001</v>
      </c>
      <c r="N75" s="1"/>
      <c r="O75" s="1" t="s">
        <v>8</v>
      </c>
      <c r="P75" s="1">
        <v>11.991070000000001</v>
      </c>
      <c r="Q75" s="8" t="s">
        <v>263</v>
      </c>
      <c r="R75" s="4">
        <v>13.16952</v>
      </c>
      <c r="S75" s="7" t="s">
        <v>416</v>
      </c>
      <c r="T75" s="3">
        <v>14.01036</v>
      </c>
      <c r="U75" s="1"/>
      <c r="V75" s="1" t="s">
        <v>116</v>
      </c>
      <c r="W75" s="1">
        <v>11.97742</v>
      </c>
      <c r="X75" s="8" t="s">
        <v>310</v>
      </c>
      <c r="Y75" s="4">
        <v>17.582110000000004</v>
      </c>
      <c r="Z75" s="7" t="s">
        <v>490</v>
      </c>
      <c r="AA75" s="3">
        <v>15.627429999999999</v>
      </c>
      <c r="AB75" s="3"/>
    </row>
    <row r="76" spans="1:28">
      <c r="A76" s="1" t="s">
        <v>17</v>
      </c>
      <c r="B76" s="1">
        <v>12.261340000000001</v>
      </c>
      <c r="C76" s="8" t="s">
        <v>268</v>
      </c>
      <c r="D76" s="4">
        <v>21.646170000000001</v>
      </c>
      <c r="E76" s="7" t="s">
        <v>521</v>
      </c>
      <c r="F76" s="3">
        <v>19.934459999999998</v>
      </c>
      <c r="G76" s="1"/>
      <c r="H76" s="1" t="s">
        <v>15</v>
      </c>
      <c r="I76" s="1">
        <v>12.251329999999999</v>
      </c>
      <c r="J76" s="8" t="s">
        <v>262</v>
      </c>
      <c r="K76" s="4">
        <v>19.917170000000002</v>
      </c>
      <c r="L76" s="7" t="s">
        <v>392</v>
      </c>
      <c r="M76" s="3">
        <v>17.687670000000001</v>
      </c>
      <c r="N76" s="1"/>
      <c r="O76" s="1" t="s">
        <v>111</v>
      </c>
      <c r="P76" s="1">
        <v>11.991070000000001</v>
      </c>
      <c r="Q76" s="8" t="s">
        <v>348</v>
      </c>
      <c r="R76" s="4">
        <v>13.027560000000001</v>
      </c>
      <c r="S76" s="7" t="s">
        <v>412</v>
      </c>
      <c r="T76" s="3">
        <v>13.254149999999999</v>
      </c>
      <c r="U76" s="1"/>
      <c r="V76" s="1" t="s">
        <v>9</v>
      </c>
      <c r="W76" s="1">
        <v>11.900980000000001</v>
      </c>
      <c r="X76" s="8" t="s">
        <v>219</v>
      </c>
      <c r="Y76" s="4">
        <v>17.577559999999998</v>
      </c>
      <c r="Z76" s="7" t="s">
        <v>432</v>
      </c>
      <c r="AA76" s="3">
        <v>15.61469</v>
      </c>
      <c r="AB76" s="3"/>
    </row>
    <row r="77" spans="1:28">
      <c r="A77" s="1" t="s">
        <v>122</v>
      </c>
      <c r="B77" s="1">
        <v>11.900980000000001</v>
      </c>
      <c r="C77" s="8" t="s">
        <v>220</v>
      </c>
      <c r="D77" s="4">
        <v>20.48865</v>
      </c>
      <c r="E77" s="7" t="s">
        <v>533</v>
      </c>
      <c r="F77" s="3">
        <v>19.802510000000002</v>
      </c>
      <c r="G77" s="1"/>
      <c r="H77" s="1" t="s">
        <v>161</v>
      </c>
      <c r="I77" s="1">
        <v>12.180350000000001</v>
      </c>
      <c r="J77" s="8" t="s">
        <v>349</v>
      </c>
      <c r="K77" s="4">
        <v>19.264700000000001</v>
      </c>
      <c r="L77" s="7" t="s">
        <v>488</v>
      </c>
      <c r="M77" s="3">
        <v>16.500120000000003</v>
      </c>
      <c r="N77" s="1"/>
      <c r="O77" s="1" t="s">
        <v>162</v>
      </c>
      <c r="P77" s="1">
        <v>11.935560000000001</v>
      </c>
      <c r="Q77" s="8" t="s">
        <v>274</v>
      </c>
      <c r="R77" s="4">
        <v>12.823720000000002</v>
      </c>
      <c r="S77" s="7" t="s">
        <v>393</v>
      </c>
      <c r="T77" s="3">
        <v>13.254149999999999</v>
      </c>
      <c r="U77" s="1"/>
      <c r="V77" s="1" t="s">
        <v>114</v>
      </c>
      <c r="W77" s="1">
        <v>11.900980000000001</v>
      </c>
      <c r="X77" s="8" t="s">
        <v>264</v>
      </c>
      <c r="Y77" s="4">
        <v>16.820440000000001</v>
      </c>
      <c r="Z77" s="7" t="s">
        <v>406</v>
      </c>
      <c r="AA77" s="3">
        <v>15.554630000000001</v>
      </c>
      <c r="AB77" s="3"/>
    </row>
    <row r="78" spans="1:28">
      <c r="A78" s="1" t="s">
        <v>151</v>
      </c>
      <c r="B78" s="1">
        <v>11.76357</v>
      </c>
      <c r="C78" s="8" t="s">
        <v>350</v>
      </c>
      <c r="D78" s="4">
        <v>20.096440000000001</v>
      </c>
      <c r="E78" s="7" t="s">
        <v>437</v>
      </c>
      <c r="F78" s="3">
        <v>19.785220000000002</v>
      </c>
      <c r="G78" s="1"/>
      <c r="H78" s="1" t="s">
        <v>163</v>
      </c>
      <c r="I78" s="1">
        <v>12.1576</v>
      </c>
      <c r="J78" s="8" t="s">
        <v>351</v>
      </c>
      <c r="K78" s="4">
        <v>18.640440000000002</v>
      </c>
      <c r="L78" s="7" t="s">
        <v>415</v>
      </c>
      <c r="M78" s="3">
        <v>16.444610000000001</v>
      </c>
      <c r="N78" s="1"/>
      <c r="O78" s="1" t="s">
        <v>121</v>
      </c>
      <c r="P78" s="1">
        <v>11.67348</v>
      </c>
      <c r="Q78" s="8" t="s">
        <v>329</v>
      </c>
      <c r="R78" s="4">
        <v>12.429690000000001</v>
      </c>
      <c r="S78" s="7" t="s">
        <v>534</v>
      </c>
      <c r="T78" s="3">
        <v>13.08398</v>
      </c>
      <c r="U78" s="1"/>
      <c r="V78" s="1" t="s">
        <v>37</v>
      </c>
      <c r="W78" s="1">
        <v>11.890970000000001</v>
      </c>
      <c r="X78" s="8" t="s">
        <v>352</v>
      </c>
      <c r="Y78" s="4">
        <v>16.417310000000001</v>
      </c>
      <c r="Z78" s="7" t="s">
        <v>432</v>
      </c>
      <c r="AA78" s="3">
        <v>14.994070000000001</v>
      </c>
      <c r="AB78" s="3"/>
    </row>
    <row r="79" spans="1:28">
      <c r="A79" s="1" t="s">
        <v>17</v>
      </c>
      <c r="B79" s="1">
        <v>11.58248</v>
      </c>
      <c r="C79" s="8" t="s">
        <v>217</v>
      </c>
      <c r="D79" s="4">
        <v>20.079150000000002</v>
      </c>
      <c r="E79" s="7" t="s">
        <v>470</v>
      </c>
      <c r="F79" s="3">
        <v>19.634160000000001</v>
      </c>
      <c r="G79" s="1"/>
      <c r="H79" s="1" t="s">
        <v>26</v>
      </c>
      <c r="I79" s="1">
        <v>11.991070000000001</v>
      </c>
      <c r="J79" s="8" t="s">
        <v>353</v>
      </c>
      <c r="K79" s="4">
        <v>18.370170000000002</v>
      </c>
      <c r="L79" s="7" t="s">
        <v>447</v>
      </c>
      <c r="M79" s="3">
        <v>16.38091</v>
      </c>
      <c r="N79" s="1"/>
      <c r="O79" s="1" t="s">
        <v>96</v>
      </c>
      <c r="P79" s="1">
        <v>11.58703</v>
      </c>
      <c r="Q79" s="8" t="s">
        <v>269</v>
      </c>
      <c r="R79" s="4">
        <v>12.327770000000001</v>
      </c>
      <c r="S79" s="7" t="s">
        <v>453</v>
      </c>
      <c r="T79" s="3">
        <v>13.051220000000001</v>
      </c>
      <c r="U79" s="1"/>
      <c r="V79" s="1" t="s">
        <v>159</v>
      </c>
      <c r="W79" s="1">
        <v>11.76357</v>
      </c>
      <c r="X79" s="8" t="s">
        <v>354</v>
      </c>
      <c r="Y79" s="4">
        <v>16.20346</v>
      </c>
      <c r="Z79" s="7" t="s">
        <v>460</v>
      </c>
      <c r="AA79" s="3">
        <v>14.863029999999998</v>
      </c>
      <c r="AB79" s="3"/>
    </row>
    <row r="80" spans="1:28">
      <c r="A80" s="1" t="s">
        <v>57</v>
      </c>
      <c r="B80" s="1">
        <v>11.49694</v>
      </c>
      <c r="C80" s="8" t="s">
        <v>239</v>
      </c>
      <c r="D80" s="4">
        <v>19.712419999999998</v>
      </c>
      <c r="E80" s="7" t="s">
        <v>535</v>
      </c>
      <c r="F80" s="3">
        <v>19.475820000000002</v>
      </c>
      <c r="G80" s="1"/>
      <c r="H80" s="1" t="s">
        <v>87</v>
      </c>
      <c r="I80" s="1">
        <v>11.890970000000001</v>
      </c>
      <c r="J80" s="8" t="s">
        <v>355</v>
      </c>
      <c r="K80" s="4">
        <v>18.159960000000002</v>
      </c>
      <c r="L80" s="7" t="s">
        <v>532</v>
      </c>
      <c r="M80" s="3">
        <v>16.316300000000002</v>
      </c>
      <c r="N80" s="1"/>
      <c r="O80" s="1" t="s">
        <v>164</v>
      </c>
      <c r="P80" s="1">
        <v>11.530609999999999</v>
      </c>
      <c r="Q80" s="8" t="s">
        <v>348</v>
      </c>
      <c r="R80" s="4">
        <v>12.261340000000001</v>
      </c>
      <c r="S80" s="7" t="s">
        <v>536</v>
      </c>
      <c r="T80" s="3">
        <v>13.051220000000001</v>
      </c>
      <c r="U80" s="1"/>
      <c r="V80" s="1" t="s">
        <v>165</v>
      </c>
      <c r="W80" s="1">
        <v>11.58248</v>
      </c>
      <c r="X80" s="8" t="s">
        <v>354</v>
      </c>
      <c r="Y80" s="4">
        <v>16.12247</v>
      </c>
      <c r="Z80" s="7" t="s">
        <v>528</v>
      </c>
      <c r="AA80" s="3">
        <v>14.756560000000002</v>
      </c>
      <c r="AB80" s="3"/>
    </row>
    <row r="81" spans="1:28">
      <c r="A81" s="1" t="s">
        <v>14</v>
      </c>
      <c r="B81" s="1">
        <v>11.334960000000001</v>
      </c>
      <c r="C81" s="8" t="s">
        <v>266</v>
      </c>
      <c r="D81" s="4">
        <v>19.396650000000001</v>
      </c>
      <c r="E81" s="7" t="s">
        <v>485</v>
      </c>
      <c r="F81" s="3">
        <v>19.228300000000001</v>
      </c>
      <c r="G81" s="1"/>
      <c r="H81" s="1" t="s">
        <v>18</v>
      </c>
      <c r="I81" s="1">
        <v>11.284000000000001</v>
      </c>
      <c r="J81" s="8" t="s">
        <v>356</v>
      </c>
      <c r="K81" s="4">
        <v>17.661280000000001</v>
      </c>
      <c r="L81" s="7" t="s">
        <v>474</v>
      </c>
      <c r="M81" s="3">
        <v>16.20346</v>
      </c>
      <c r="N81" s="1"/>
      <c r="O81" s="1" t="s">
        <v>166</v>
      </c>
      <c r="P81" s="1">
        <v>11.270350000000001</v>
      </c>
      <c r="Q81" s="8" t="s">
        <v>251</v>
      </c>
      <c r="R81" s="4">
        <v>12.068420000000001</v>
      </c>
      <c r="S81" s="7" t="s">
        <v>456</v>
      </c>
      <c r="T81" s="3">
        <v>13.032109999999999</v>
      </c>
      <c r="U81" s="1"/>
      <c r="V81" s="1" t="s">
        <v>167</v>
      </c>
      <c r="W81" s="1">
        <v>11.54426</v>
      </c>
      <c r="X81" s="8" t="s">
        <v>301</v>
      </c>
      <c r="Y81" s="4">
        <v>16.12247</v>
      </c>
      <c r="Z81" s="7" t="s">
        <v>528</v>
      </c>
      <c r="AA81" s="3">
        <v>14.598220000000001</v>
      </c>
      <c r="AB81" s="3"/>
    </row>
    <row r="82" spans="1:28">
      <c r="A82" s="1" t="s">
        <v>152</v>
      </c>
      <c r="B82" s="1">
        <v>11.334960000000001</v>
      </c>
      <c r="C82" s="8" t="s">
        <v>217</v>
      </c>
      <c r="D82" s="4">
        <v>19.251050000000003</v>
      </c>
      <c r="E82" s="7" t="s">
        <v>485</v>
      </c>
      <c r="F82" s="3">
        <v>19.156409999999997</v>
      </c>
      <c r="G82" s="1"/>
      <c r="H82" s="1" t="s">
        <v>157</v>
      </c>
      <c r="I82" s="1">
        <v>11.270350000000001</v>
      </c>
      <c r="J82" s="8" t="s">
        <v>357</v>
      </c>
      <c r="K82" s="4">
        <v>17.649450000000002</v>
      </c>
      <c r="L82" s="7" t="s">
        <v>408</v>
      </c>
      <c r="M82" s="3">
        <v>16.1252</v>
      </c>
      <c r="N82" s="1"/>
      <c r="O82" s="1" t="s">
        <v>12</v>
      </c>
      <c r="P82" s="1">
        <v>10.96641</v>
      </c>
      <c r="Q82" s="8" t="s">
        <v>329</v>
      </c>
      <c r="R82" s="4">
        <v>11.97742</v>
      </c>
      <c r="S82" s="7" t="s">
        <v>397</v>
      </c>
      <c r="T82" s="3">
        <v>12.821900000000001</v>
      </c>
      <c r="U82" s="1"/>
      <c r="V82" s="1" t="s">
        <v>168</v>
      </c>
      <c r="W82" s="1">
        <v>11.284000000000001</v>
      </c>
      <c r="X82" s="8" t="s">
        <v>304</v>
      </c>
      <c r="Y82" s="4">
        <v>15.917720000000001</v>
      </c>
      <c r="Z82" s="7" t="s">
        <v>398</v>
      </c>
      <c r="AA82" s="3">
        <v>14.428050000000001</v>
      </c>
      <c r="AB82" s="3"/>
    </row>
    <row r="83" spans="1:28">
      <c r="A83" s="1" t="s">
        <v>169</v>
      </c>
      <c r="B83" s="1">
        <v>11.01009</v>
      </c>
      <c r="C83" s="8" t="s">
        <v>239</v>
      </c>
      <c r="D83" s="4">
        <v>19.156409999999997</v>
      </c>
      <c r="E83" s="7" t="s">
        <v>433</v>
      </c>
      <c r="F83" s="3">
        <v>19.057220000000001</v>
      </c>
      <c r="G83" s="1"/>
      <c r="H83" s="1" t="s">
        <v>170</v>
      </c>
      <c r="I83" s="1">
        <v>11.15751</v>
      </c>
      <c r="J83" s="8" t="s">
        <v>358</v>
      </c>
      <c r="K83" s="4">
        <v>17.567550000000001</v>
      </c>
      <c r="L83" s="7" t="s">
        <v>537</v>
      </c>
      <c r="M83" s="3">
        <v>15.910440000000003</v>
      </c>
      <c r="N83" s="1"/>
      <c r="O83" s="1" t="s">
        <v>171</v>
      </c>
      <c r="P83" s="1">
        <v>10.727080000000001</v>
      </c>
      <c r="Q83" s="8" t="s">
        <v>359</v>
      </c>
      <c r="R83" s="4">
        <v>11.93374</v>
      </c>
      <c r="S83" s="7" t="s">
        <v>538</v>
      </c>
      <c r="T83" s="3">
        <v>12.5307</v>
      </c>
      <c r="U83" s="1"/>
      <c r="V83" s="1" t="s">
        <v>172</v>
      </c>
      <c r="W83" s="1">
        <v>11.269440000000001</v>
      </c>
      <c r="X83" s="8" t="s">
        <v>312</v>
      </c>
      <c r="Y83" s="4">
        <v>15.87495</v>
      </c>
      <c r="Z83" s="7" t="s">
        <v>454</v>
      </c>
      <c r="AA83" s="3">
        <v>14.337960000000001</v>
      </c>
      <c r="AB83" s="3"/>
    </row>
    <row r="84" spans="1:28">
      <c r="A84" s="1" t="s">
        <v>173</v>
      </c>
      <c r="B84" s="1">
        <v>10.98461</v>
      </c>
      <c r="C84" s="8" t="s">
        <v>258</v>
      </c>
      <c r="D84" s="4">
        <v>19.004440000000002</v>
      </c>
      <c r="E84" s="7" t="s">
        <v>433</v>
      </c>
      <c r="F84" s="3">
        <v>18.990790000000001</v>
      </c>
      <c r="G84" s="1"/>
      <c r="H84" s="1" t="s">
        <v>98</v>
      </c>
      <c r="I84" s="1">
        <v>11.122019999999999</v>
      </c>
      <c r="J84" s="8" t="s">
        <v>319</v>
      </c>
      <c r="K84" s="4">
        <v>17.360070000000004</v>
      </c>
      <c r="L84" s="7" t="s">
        <v>539</v>
      </c>
      <c r="M84" s="3">
        <v>15.745730000000002</v>
      </c>
      <c r="N84" s="1"/>
      <c r="O84" s="1" t="s">
        <v>93</v>
      </c>
      <c r="P84" s="1">
        <v>10.68704</v>
      </c>
      <c r="Q84" s="8" t="s">
        <v>251</v>
      </c>
      <c r="R84" s="4">
        <v>11.890970000000001</v>
      </c>
      <c r="S84" s="7" t="s">
        <v>462</v>
      </c>
      <c r="T84" s="3">
        <v>12.480650000000001</v>
      </c>
      <c r="U84" s="1"/>
      <c r="V84" s="1" t="s">
        <v>174</v>
      </c>
      <c r="W84" s="1">
        <v>10.68704</v>
      </c>
      <c r="X84" s="8" t="s">
        <v>360</v>
      </c>
      <c r="Y84" s="4">
        <v>15.834</v>
      </c>
      <c r="Z84" s="7" t="s">
        <v>432</v>
      </c>
      <c r="AA84" s="3">
        <v>14.067690000000001</v>
      </c>
      <c r="AB84" s="3"/>
    </row>
    <row r="85" spans="1:28">
      <c r="A85" s="1" t="s">
        <v>158</v>
      </c>
      <c r="B85" s="1">
        <v>10.612420000000002</v>
      </c>
      <c r="C85" s="8" t="s">
        <v>361</v>
      </c>
      <c r="D85" s="4">
        <v>18.90889</v>
      </c>
      <c r="E85" s="7" t="s">
        <v>403</v>
      </c>
      <c r="F85" s="3">
        <v>18.911619999999999</v>
      </c>
      <c r="G85" s="1"/>
      <c r="H85" s="1" t="s">
        <v>163</v>
      </c>
      <c r="I85" s="1">
        <v>10.727080000000001</v>
      </c>
      <c r="J85" s="8" t="s">
        <v>345</v>
      </c>
      <c r="K85" s="4">
        <v>17.316390000000002</v>
      </c>
      <c r="L85" s="7" t="s">
        <v>540</v>
      </c>
      <c r="M85" s="3">
        <v>15.5246</v>
      </c>
      <c r="N85" s="1"/>
      <c r="O85" s="1" t="s">
        <v>175</v>
      </c>
      <c r="P85" s="1">
        <v>10.47228</v>
      </c>
      <c r="Q85" s="8" t="s">
        <v>272</v>
      </c>
      <c r="R85" s="4">
        <v>11.740819999999999</v>
      </c>
      <c r="S85" s="7" t="s">
        <v>435</v>
      </c>
      <c r="T85" s="3">
        <v>12.327770000000001</v>
      </c>
      <c r="U85" s="1"/>
      <c r="V85" s="1" t="s">
        <v>41</v>
      </c>
      <c r="W85" s="1">
        <v>10.37673</v>
      </c>
      <c r="X85" s="8" t="s">
        <v>320</v>
      </c>
      <c r="Y85" s="4">
        <v>15.81034</v>
      </c>
      <c r="Z85" s="7" t="s">
        <v>466</v>
      </c>
      <c r="AA85" s="3">
        <v>14.000350000000001</v>
      </c>
      <c r="AB85" s="3"/>
    </row>
    <row r="86" spans="1:28">
      <c r="A86" s="1" t="s">
        <v>57</v>
      </c>
      <c r="B86" s="1">
        <v>10.57511</v>
      </c>
      <c r="C86" s="8" t="s">
        <v>210</v>
      </c>
      <c r="D86" s="4">
        <v>18.695950000000003</v>
      </c>
      <c r="E86" s="7" t="s">
        <v>433</v>
      </c>
      <c r="F86" s="3">
        <v>18.442969999999999</v>
      </c>
      <c r="G86" s="1"/>
      <c r="H86" s="1" t="s">
        <v>176</v>
      </c>
      <c r="I86" s="1">
        <v>10.46682</v>
      </c>
      <c r="J86" s="8" t="s">
        <v>362</v>
      </c>
      <c r="K86" s="4">
        <v>16.560180000000003</v>
      </c>
      <c r="L86" s="7" t="s">
        <v>488</v>
      </c>
      <c r="M86" s="3">
        <v>15.443610000000001</v>
      </c>
      <c r="N86" s="1"/>
      <c r="O86" s="1" t="s">
        <v>177</v>
      </c>
      <c r="P86" s="1">
        <v>10.46682</v>
      </c>
      <c r="Q86" s="8" t="s">
        <v>256</v>
      </c>
      <c r="R86" s="4">
        <v>11.67348</v>
      </c>
      <c r="S86" s="7" t="s">
        <v>440</v>
      </c>
      <c r="T86" s="3">
        <v>12.261340000000001</v>
      </c>
      <c r="U86" s="1"/>
      <c r="V86" s="1" t="s">
        <v>165</v>
      </c>
      <c r="W86" s="1">
        <v>9.9463000000000008</v>
      </c>
      <c r="X86" s="8" t="s">
        <v>249</v>
      </c>
      <c r="Y86" s="4">
        <v>15.492749999999999</v>
      </c>
      <c r="Z86" s="7" t="s">
        <v>463</v>
      </c>
      <c r="AA86" s="3">
        <v>13.870220000000002</v>
      </c>
      <c r="AB86" s="3"/>
    </row>
    <row r="87" spans="1:28">
      <c r="A87" s="1" t="s">
        <v>178</v>
      </c>
      <c r="B87" s="1">
        <v>10.46682</v>
      </c>
      <c r="C87" s="8" t="s">
        <v>210</v>
      </c>
      <c r="D87" s="4">
        <v>18.442969999999999</v>
      </c>
      <c r="E87" s="7" t="s">
        <v>418</v>
      </c>
      <c r="F87" s="3">
        <v>18.15541</v>
      </c>
      <c r="G87" s="1"/>
      <c r="H87" s="1" t="s">
        <v>30</v>
      </c>
      <c r="I87" s="1">
        <v>10.36035</v>
      </c>
      <c r="J87" s="8" t="s">
        <v>363</v>
      </c>
      <c r="K87" s="4">
        <v>16.541070000000001</v>
      </c>
      <c r="L87" s="7" t="s">
        <v>467</v>
      </c>
      <c r="M87" s="3">
        <v>15.4063</v>
      </c>
      <c r="N87" s="1"/>
      <c r="O87" s="1" t="s">
        <v>36</v>
      </c>
      <c r="P87" s="1">
        <v>10.36035</v>
      </c>
      <c r="Q87" s="8" t="s">
        <v>343</v>
      </c>
      <c r="R87" s="4">
        <v>11.58703</v>
      </c>
      <c r="S87" s="7" t="s">
        <v>468</v>
      </c>
      <c r="T87" s="3">
        <v>12.25315</v>
      </c>
      <c r="U87" s="1"/>
      <c r="V87" s="1" t="s">
        <v>77</v>
      </c>
      <c r="W87" s="1">
        <v>9.6878600000000006</v>
      </c>
      <c r="X87" s="8" t="s">
        <v>281</v>
      </c>
      <c r="Y87" s="4">
        <v>15.443610000000001</v>
      </c>
      <c r="Z87" s="7" t="s">
        <v>406</v>
      </c>
      <c r="AA87" s="3">
        <v>13.83018</v>
      </c>
      <c r="AB87" s="3"/>
    </row>
    <row r="88" spans="1:28">
      <c r="A88" s="1" t="s">
        <v>17</v>
      </c>
      <c r="B88" s="1">
        <v>10.336690000000001</v>
      </c>
      <c r="C88" s="8" t="s">
        <v>236</v>
      </c>
      <c r="D88" s="4">
        <v>17.9907</v>
      </c>
      <c r="E88" s="7" t="s">
        <v>403</v>
      </c>
      <c r="F88" s="3">
        <v>18.12811</v>
      </c>
      <c r="G88" s="1"/>
      <c r="H88" s="1" t="s">
        <v>161</v>
      </c>
      <c r="I88" s="1">
        <v>10.29574</v>
      </c>
      <c r="J88" s="8" t="s">
        <v>364</v>
      </c>
      <c r="K88" s="4">
        <v>16.072420000000001</v>
      </c>
      <c r="L88" s="7" t="s">
        <v>442</v>
      </c>
      <c r="M88" s="3">
        <v>15.4063</v>
      </c>
      <c r="N88" s="1"/>
      <c r="O88" s="1" t="s">
        <v>113</v>
      </c>
      <c r="P88" s="1">
        <v>10.36035</v>
      </c>
      <c r="Q88" s="8" t="s">
        <v>299</v>
      </c>
      <c r="R88" s="4">
        <v>11.530609999999999</v>
      </c>
      <c r="S88" s="7" t="s">
        <v>401</v>
      </c>
      <c r="T88" s="3">
        <v>11.78814</v>
      </c>
      <c r="U88" s="1"/>
      <c r="V88" s="1" t="s">
        <v>28</v>
      </c>
      <c r="W88" s="1">
        <v>9.4503500000000003</v>
      </c>
      <c r="X88" s="8" t="s">
        <v>360</v>
      </c>
      <c r="Y88" s="4">
        <v>15.443610000000001</v>
      </c>
      <c r="Z88" s="7" t="s">
        <v>466</v>
      </c>
      <c r="AA88" s="3">
        <v>13.80743</v>
      </c>
      <c r="AB88" s="3"/>
    </row>
    <row r="89" spans="1:28">
      <c r="A89" s="1" t="s">
        <v>14</v>
      </c>
      <c r="B89" s="1">
        <v>10.29574</v>
      </c>
      <c r="C89" s="8" t="s">
        <v>365</v>
      </c>
      <c r="D89" s="4">
        <v>17.722250000000003</v>
      </c>
      <c r="E89" s="7" t="s">
        <v>541</v>
      </c>
      <c r="F89" s="3">
        <v>17.985240000000001</v>
      </c>
      <c r="G89" s="1"/>
      <c r="H89" s="1" t="s">
        <v>15</v>
      </c>
      <c r="I89" s="1">
        <v>9.9463000000000008</v>
      </c>
      <c r="J89" s="8" t="s">
        <v>366</v>
      </c>
      <c r="K89" s="4">
        <v>15.97505</v>
      </c>
      <c r="L89" s="7" t="s">
        <v>461</v>
      </c>
      <c r="M89" s="3">
        <v>15.106909999999999</v>
      </c>
      <c r="N89" s="1"/>
      <c r="O89" s="1" t="s">
        <v>39</v>
      </c>
      <c r="P89" s="1">
        <v>9.9463000000000008</v>
      </c>
      <c r="Q89" s="8" t="s">
        <v>343</v>
      </c>
      <c r="R89" s="4">
        <v>11.269440000000001</v>
      </c>
      <c r="S89" s="7" t="s">
        <v>493</v>
      </c>
      <c r="T89" s="3">
        <v>11.76357</v>
      </c>
      <c r="U89" s="1"/>
      <c r="V89" s="1" t="s">
        <v>60</v>
      </c>
      <c r="W89" s="1">
        <v>9.0080899999999993</v>
      </c>
      <c r="X89" s="8" t="s">
        <v>252</v>
      </c>
      <c r="Y89" s="4">
        <v>15.372630000000001</v>
      </c>
      <c r="Z89" s="7" t="s">
        <v>520</v>
      </c>
      <c r="AA89" s="3">
        <v>13.74009</v>
      </c>
      <c r="AB89" s="3"/>
    </row>
    <row r="90" spans="1:28">
      <c r="A90" s="1" t="s">
        <v>40</v>
      </c>
      <c r="B90" s="1">
        <v>10.29574</v>
      </c>
      <c r="C90" s="8" t="s">
        <v>328</v>
      </c>
      <c r="D90" s="4">
        <v>17.63034</v>
      </c>
      <c r="E90" s="7" t="s">
        <v>542</v>
      </c>
      <c r="F90" s="3">
        <v>17.867850000000001</v>
      </c>
      <c r="G90" s="1"/>
      <c r="H90" s="1" t="s">
        <v>30</v>
      </c>
      <c r="I90" s="1">
        <v>9.9463000000000008</v>
      </c>
      <c r="J90" s="8" t="s">
        <v>367</v>
      </c>
      <c r="K90" s="4">
        <v>15.866760000000001</v>
      </c>
      <c r="L90" s="7" t="s">
        <v>543</v>
      </c>
      <c r="M90" s="3">
        <v>14.864850000000001</v>
      </c>
      <c r="N90" s="1"/>
      <c r="O90" s="1" t="s">
        <v>144</v>
      </c>
      <c r="P90" s="1">
        <v>9.5404400000000003</v>
      </c>
      <c r="Q90" s="8" t="s">
        <v>335</v>
      </c>
      <c r="R90" s="4">
        <v>11.13294</v>
      </c>
      <c r="S90" s="7" t="s">
        <v>486</v>
      </c>
      <c r="T90" s="3">
        <v>11.740819999999999</v>
      </c>
      <c r="U90" s="1"/>
      <c r="V90" s="1" t="s">
        <v>53</v>
      </c>
      <c r="W90" s="1">
        <v>8.7614800000000006</v>
      </c>
      <c r="X90" s="8" t="s">
        <v>226</v>
      </c>
      <c r="Y90" s="4">
        <v>14.479010000000001</v>
      </c>
      <c r="Z90" s="7" t="s">
        <v>460</v>
      </c>
      <c r="AA90" s="3">
        <v>13.734630000000001</v>
      </c>
      <c r="AB90" s="3"/>
    </row>
    <row r="91" spans="1:28">
      <c r="A91" s="1" t="s">
        <v>179</v>
      </c>
      <c r="B91" s="1">
        <v>10.20656</v>
      </c>
      <c r="C91" s="8" t="s">
        <v>210</v>
      </c>
      <c r="D91" s="4">
        <v>17.409210000000002</v>
      </c>
      <c r="E91" s="7" t="s">
        <v>403</v>
      </c>
      <c r="F91" s="3">
        <v>17.867850000000001</v>
      </c>
      <c r="G91" s="1"/>
      <c r="H91" s="1" t="s">
        <v>70</v>
      </c>
      <c r="I91" s="1">
        <v>9.2801800000000014</v>
      </c>
      <c r="J91" s="8" t="s">
        <v>368</v>
      </c>
      <c r="K91" s="4">
        <v>15.372630000000001</v>
      </c>
      <c r="L91" s="7" t="s">
        <v>544</v>
      </c>
      <c r="M91" s="3">
        <v>14.835730000000002</v>
      </c>
      <c r="N91" s="1"/>
      <c r="O91" s="1" t="s">
        <v>12</v>
      </c>
      <c r="P91" s="1">
        <v>9.5404400000000003</v>
      </c>
      <c r="Q91" s="8" t="s">
        <v>237</v>
      </c>
      <c r="R91" s="4">
        <v>11.13294</v>
      </c>
      <c r="S91" s="7" t="s">
        <v>453</v>
      </c>
      <c r="T91" s="3">
        <v>11.67348</v>
      </c>
      <c r="U91" s="1"/>
      <c r="V91" s="1" t="s">
        <v>112</v>
      </c>
      <c r="W91" s="1">
        <v>8.5876699999999992</v>
      </c>
      <c r="X91" s="8" t="s">
        <v>223</v>
      </c>
      <c r="Y91" s="4">
        <v>13.74009</v>
      </c>
      <c r="Z91" s="7" t="s">
        <v>432</v>
      </c>
      <c r="AA91" s="3">
        <v>13.734630000000001</v>
      </c>
      <c r="AB91" s="3"/>
    </row>
    <row r="92" spans="1:28">
      <c r="A92" s="1" t="s">
        <v>25</v>
      </c>
      <c r="B92" s="1">
        <v>10.10009</v>
      </c>
      <c r="C92" s="8" t="s">
        <v>369</v>
      </c>
      <c r="D92" s="4">
        <v>17.009720000000002</v>
      </c>
      <c r="E92" s="7" t="s">
        <v>545</v>
      </c>
      <c r="F92" s="3">
        <v>17.687670000000001</v>
      </c>
      <c r="G92" s="1"/>
      <c r="H92" s="1" t="s">
        <v>15</v>
      </c>
      <c r="I92" s="1">
        <v>9.1900899999999996</v>
      </c>
      <c r="J92" s="8" t="s">
        <v>234</v>
      </c>
      <c r="K92" s="4">
        <v>15.162419999999999</v>
      </c>
      <c r="L92" s="7" t="s">
        <v>447</v>
      </c>
      <c r="M92" s="3">
        <v>14.835730000000002</v>
      </c>
      <c r="N92" s="1"/>
      <c r="O92" s="1" t="s">
        <v>180</v>
      </c>
      <c r="P92" s="1">
        <v>9.1900899999999996</v>
      </c>
      <c r="Q92" s="8" t="s">
        <v>241</v>
      </c>
      <c r="R92" s="4">
        <v>10.974600000000001</v>
      </c>
      <c r="S92" s="7" t="s">
        <v>462</v>
      </c>
      <c r="T92" s="3">
        <v>11.56155</v>
      </c>
      <c r="U92" s="1"/>
      <c r="V92" s="1" t="s">
        <v>181</v>
      </c>
      <c r="W92" s="1">
        <v>8.5876699999999992</v>
      </c>
      <c r="X92" s="8" t="s">
        <v>330</v>
      </c>
      <c r="Y92" s="4">
        <v>13.658190000000001</v>
      </c>
      <c r="Z92" s="7" t="s">
        <v>466</v>
      </c>
      <c r="AA92" s="3">
        <v>13.66183</v>
      </c>
      <c r="AB92" s="3"/>
    </row>
    <row r="93" spans="1:28">
      <c r="A93" s="1" t="s">
        <v>57</v>
      </c>
      <c r="B93" s="1">
        <v>9.9463000000000008</v>
      </c>
      <c r="C93" s="8" t="s">
        <v>350</v>
      </c>
      <c r="D93" s="4">
        <v>16.910529999999998</v>
      </c>
      <c r="E93" s="7" t="s">
        <v>541</v>
      </c>
      <c r="F93" s="3">
        <v>17.46199</v>
      </c>
      <c r="G93" s="1"/>
      <c r="H93" s="1" t="s">
        <v>33</v>
      </c>
      <c r="I93" s="1">
        <v>9.1</v>
      </c>
      <c r="J93" s="8" t="s">
        <v>370</v>
      </c>
      <c r="K93" s="4">
        <v>15.106909999999999</v>
      </c>
      <c r="L93" s="7" t="s">
        <v>546</v>
      </c>
      <c r="M93" s="3">
        <v>14.756560000000002</v>
      </c>
      <c r="N93" s="1"/>
      <c r="O93" s="1" t="s">
        <v>162</v>
      </c>
      <c r="P93" s="1">
        <v>8.4284200000000009</v>
      </c>
      <c r="Q93" s="8" t="s">
        <v>279</v>
      </c>
      <c r="R93" s="4">
        <v>10.974600000000001</v>
      </c>
      <c r="S93" s="7" t="s">
        <v>506</v>
      </c>
      <c r="T93" s="3">
        <v>11.54426</v>
      </c>
      <c r="U93" s="1"/>
      <c r="V93" s="1" t="s">
        <v>150</v>
      </c>
      <c r="W93" s="1">
        <v>8.3920200000000005</v>
      </c>
      <c r="X93" s="8" t="s">
        <v>264</v>
      </c>
      <c r="Y93" s="4">
        <v>13.552630000000001</v>
      </c>
      <c r="Z93" s="7" t="s">
        <v>413</v>
      </c>
      <c r="AA93" s="3">
        <v>13.605410000000001</v>
      </c>
      <c r="AB93" s="3"/>
    </row>
    <row r="94" spans="1:28">
      <c r="A94" s="1" t="s">
        <v>182</v>
      </c>
      <c r="B94" s="1">
        <v>9.8006999999999991</v>
      </c>
      <c r="C94" s="8" t="s">
        <v>210</v>
      </c>
      <c r="D94" s="4">
        <v>16.811340000000001</v>
      </c>
      <c r="E94" s="7" t="s">
        <v>437</v>
      </c>
      <c r="F94" s="3">
        <v>17.226300000000002</v>
      </c>
      <c r="G94" s="1"/>
      <c r="H94" s="1" t="s">
        <v>183</v>
      </c>
      <c r="I94" s="1">
        <v>8.9698700000000002</v>
      </c>
      <c r="J94" s="8" t="s">
        <v>240</v>
      </c>
      <c r="K94" s="4">
        <v>14.846650000000002</v>
      </c>
      <c r="L94" s="7" t="s">
        <v>505</v>
      </c>
      <c r="M94" s="3">
        <v>14.598220000000001</v>
      </c>
      <c r="N94" s="1"/>
      <c r="O94" s="1" t="s">
        <v>128</v>
      </c>
      <c r="P94" s="1">
        <v>8.1836300000000008</v>
      </c>
      <c r="Q94" s="8" t="s">
        <v>218</v>
      </c>
      <c r="R94" s="4">
        <v>10.87814</v>
      </c>
      <c r="S94" s="7" t="s">
        <v>472</v>
      </c>
      <c r="T94" s="3">
        <v>11.38228</v>
      </c>
      <c r="U94" s="1"/>
      <c r="V94" s="1" t="s">
        <v>184</v>
      </c>
      <c r="W94" s="1">
        <v>8.1818100000000005</v>
      </c>
      <c r="X94" s="8" t="s">
        <v>219</v>
      </c>
      <c r="Y94" s="4">
        <v>13.381550000000001</v>
      </c>
      <c r="Z94" s="7" t="s">
        <v>454</v>
      </c>
      <c r="AA94" s="3">
        <v>13.548080000000001</v>
      </c>
      <c r="AB94" s="3"/>
    </row>
    <row r="95" spans="1:28">
      <c r="A95" s="1" t="s">
        <v>119</v>
      </c>
      <c r="B95" s="1">
        <v>9.6878600000000006</v>
      </c>
      <c r="C95" s="8" t="s">
        <v>230</v>
      </c>
      <c r="D95" s="4">
        <v>16.791320000000002</v>
      </c>
      <c r="E95" s="7" t="s">
        <v>437</v>
      </c>
      <c r="F95" s="3">
        <v>16.723980000000001</v>
      </c>
      <c r="G95" s="1"/>
      <c r="H95" s="1" t="s">
        <v>185</v>
      </c>
      <c r="I95" s="1">
        <v>8.7096099999999996</v>
      </c>
      <c r="J95" s="8" t="s">
        <v>325</v>
      </c>
      <c r="K95" s="4">
        <v>14.598220000000001</v>
      </c>
      <c r="L95" s="7" t="s">
        <v>523</v>
      </c>
      <c r="M95" s="3">
        <v>14.337960000000001</v>
      </c>
      <c r="N95" s="1"/>
      <c r="O95" s="1" t="s">
        <v>31</v>
      </c>
      <c r="P95" s="1">
        <v>8.1836300000000008</v>
      </c>
      <c r="Q95" s="8" t="s">
        <v>232</v>
      </c>
      <c r="R95" s="4">
        <v>10.65428</v>
      </c>
      <c r="S95" s="7" t="s">
        <v>480</v>
      </c>
      <c r="T95" s="3">
        <v>11.269440000000001</v>
      </c>
      <c r="U95" s="1"/>
      <c r="V95" s="1" t="s">
        <v>65</v>
      </c>
      <c r="W95" s="1">
        <v>7.5175099999999997</v>
      </c>
      <c r="X95" s="8" t="s">
        <v>235</v>
      </c>
      <c r="Y95" s="4">
        <v>13.3497</v>
      </c>
      <c r="Z95" s="7" t="s">
        <v>425</v>
      </c>
      <c r="AA95" s="3">
        <v>13.548080000000001</v>
      </c>
      <c r="AB95" s="3"/>
    </row>
    <row r="96" spans="1:28">
      <c r="A96" s="1" t="s">
        <v>99</v>
      </c>
      <c r="B96" s="1">
        <v>9.2801800000000014</v>
      </c>
      <c r="C96" s="8" t="s">
        <v>278</v>
      </c>
      <c r="D96" s="4">
        <v>16.617509999999999</v>
      </c>
      <c r="E96" s="7" t="s">
        <v>547</v>
      </c>
      <c r="F96" s="3">
        <v>16.707599999999999</v>
      </c>
      <c r="G96" s="1"/>
      <c r="H96" s="1" t="s">
        <v>160</v>
      </c>
      <c r="I96" s="1">
        <v>8.4284200000000009</v>
      </c>
      <c r="J96" s="8" t="s">
        <v>371</v>
      </c>
      <c r="K96" s="4">
        <v>14.56</v>
      </c>
      <c r="L96" s="7" t="s">
        <v>548</v>
      </c>
      <c r="M96" s="3">
        <v>13.958490000000001</v>
      </c>
      <c r="N96" s="1"/>
      <c r="O96" s="1" t="s">
        <v>186</v>
      </c>
      <c r="P96" s="1">
        <v>7.8314599999999999</v>
      </c>
      <c r="Q96" s="8" t="s">
        <v>222</v>
      </c>
      <c r="R96" s="4">
        <v>10.426780000000001</v>
      </c>
      <c r="S96" s="7" t="s">
        <v>483</v>
      </c>
      <c r="T96" s="3">
        <v>11.15751</v>
      </c>
      <c r="U96" s="1"/>
      <c r="V96" s="1" t="s">
        <v>187</v>
      </c>
      <c r="W96" s="1">
        <v>7.5175099999999997</v>
      </c>
      <c r="X96" s="8" t="s">
        <v>219</v>
      </c>
      <c r="Y96" s="4">
        <v>13.01937</v>
      </c>
      <c r="Z96" s="7" t="s">
        <v>475</v>
      </c>
      <c r="AA96" s="3">
        <v>13.311480000000001</v>
      </c>
      <c r="AB96" s="3"/>
    </row>
    <row r="97" spans="1:28">
      <c r="A97" s="1" t="s">
        <v>173</v>
      </c>
      <c r="B97" s="1">
        <v>9.0080899999999993</v>
      </c>
      <c r="C97" s="8" t="s">
        <v>318</v>
      </c>
      <c r="D97" s="4">
        <v>16.398199999999999</v>
      </c>
      <c r="E97" s="7" t="s">
        <v>457</v>
      </c>
      <c r="F97" s="3">
        <v>16.688489999999998</v>
      </c>
      <c r="G97" s="1"/>
      <c r="H97" s="1" t="s">
        <v>7</v>
      </c>
      <c r="I97" s="1">
        <v>7.7777700000000012</v>
      </c>
      <c r="J97" s="8" t="s">
        <v>314</v>
      </c>
      <c r="K97" s="4">
        <v>14.40621</v>
      </c>
      <c r="L97" s="7" t="s">
        <v>549</v>
      </c>
      <c r="M97" s="3">
        <v>13.870220000000002</v>
      </c>
      <c r="N97" s="1"/>
      <c r="O97" s="1" t="s">
        <v>97</v>
      </c>
      <c r="P97" s="1">
        <v>7.3509799999999998</v>
      </c>
      <c r="Q97" s="8" t="s">
        <v>335</v>
      </c>
      <c r="R97" s="4">
        <v>10.336690000000001</v>
      </c>
      <c r="S97" s="7" t="s">
        <v>482</v>
      </c>
      <c r="T97" s="3">
        <v>10.727080000000001</v>
      </c>
      <c r="U97" s="1"/>
      <c r="V97" s="1" t="s">
        <v>132</v>
      </c>
      <c r="W97" s="1">
        <v>6.5847600000000002</v>
      </c>
      <c r="X97" s="8" t="s">
        <v>346</v>
      </c>
      <c r="Y97" s="4">
        <v>12.95112</v>
      </c>
      <c r="Z97" s="7" t="s">
        <v>520</v>
      </c>
      <c r="AA97" s="3">
        <v>13.29237</v>
      </c>
      <c r="AB97" s="3"/>
    </row>
    <row r="98" spans="1:28">
      <c r="A98" s="1" t="s">
        <v>152</v>
      </c>
      <c r="B98" s="1">
        <v>9.0080899999999993</v>
      </c>
      <c r="C98" s="8" t="s">
        <v>217</v>
      </c>
      <c r="D98" s="4">
        <v>16.310839999999999</v>
      </c>
      <c r="E98" s="7" t="s">
        <v>522</v>
      </c>
      <c r="F98" s="3">
        <v>16.560180000000003</v>
      </c>
      <c r="G98" s="1"/>
      <c r="H98" s="1" t="s">
        <v>157</v>
      </c>
      <c r="I98" s="1">
        <v>7.5175099999999997</v>
      </c>
      <c r="J98" s="8" t="s">
        <v>325</v>
      </c>
      <c r="K98" s="4">
        <v>13.74009</v>
      </c>
      <c r="L98" s="7" t="s">
        <v>396</v>
      </c>
      <c r="M98" s="3">
        <v>13.71734</v>
      </c>
      <c r="N98" s="1"/>
      <c r="O98" s="1" t="s">
        <v>188</v>
      </c>
      <c r="P98" s="1">
        <v>7.1826299999999996</v>
      </c>
      <c r="Q98" s="8" t="s">
        <v>372</v>
      </c>
      <c r="R98" s="4">
        <v>10.20656</v>
      </c>
      <c r="S98" s="7" t="s">
        <v>477</v>
      </c>
      <c r="T98" s="3">
        <v>10.68704</v>
      </c>
      <c r="U98" s="1"/>
      <c r="V98" s="1" t="s">
        <v>167</v>
      </c>
      <c r="W98" s="1">
        <v>6.5847600000000002</v>
      </c>
      <c r="X98" s="8" t="s">
        <v>312</v>
      </c>
      <c r="Y98" s="4">
        <v>12.657190000000002</v>
      </c>
      <c r="Z98" s="7" t="s">
        <v>463</v>
      </c>
      <c r="AA98" s="3">
        <v>13.23413</v>
      </c>
      <c r="AB98" s="3"/>
    </row>
    <row r="99" spans="1:28">
      <c r="A99" s="1" t="s">
        <v>40</v>
      </c>
      <c r="B99" s="1">
        <v>8.5876699999999992</v>
      </c>
      <c r="C99" s="8" t="s">
        <v>217</v>
      </c>
      <c r="D99" s="4">
        <v>15.97505</v>
      </c>
      <c r="E99" s="7" t="s">
        <v>507</v>
      </c>
      <c r="F99" s="3">
        <v>16.488289999999999</v>
      </c>
      <c r="G99" s="1"/>
      <c r="H99" s="1" t="s">
        <v>30</v>
      </c>
      <c r="I99" s="1">
        <v>6.5174200000000004</v>
      </c>
      <c r="J99" s="8" t="s">
        <v>211</v>
      </c>
      <c r="K99" s="4">
        <v>13.698230000000001</v>
      </c>
      <c r="L99" s="7" t="s">
        <v>455</v>
      </c>
      <c r="M99" s="3">
        <v>13.608140000000001</v>
      </c>
      <c r="N99" s="1"/>
      <c r="O99" s="1" t="s">
        <v>188</v>
      </c>
      <c r="P99" s="1">
        <v>6.7995200000000002</v>
      </c>
      <c r="Q99" s="8" t="s">
        <v>305</v>
      </c>
      <c r="R99" s="4">
        <v>10.20656</v>
      </c>
      <c r="S99" s="7" t="s">
        <v>397</v>
      </c>
      <c r="T99" s="3">
        <v>10.212020000000001</v>
      </c>
      <c r="U99" s="1"/>
      <c r="V99" s="1" t="s">
        <v>189</v>
      </c>
      <c r="W99" s="1">
        <v>6.5847600000000002</v>
      </c>
      <c r="X99" s="8" t="s">
        <v>226</v>
      </c>
      <c r="Y99" s="4">
        <v>12.5307</v>
      </c>
      <c r="Z99" s="7" t="s">
        <v>473</v>
      </c>
      <c r="AA99" s="3">
        <v>13.22776</v>
      </c>
      <c r="AB99" s="3"/>
    </row>
    <row r="100" spans="1:28">
      <c r="A100" s="1" t="s">
        <v>122</v>
      </c>
      <c r="B100" s="1">
        <v>8.5403500000000001</v>
      </c>
      <c r="C100" s="8" t="s">
        <v>313</v>
      </c>
      <c r="D100" s="4">
        <v>15.97505</v>
      </c>
      <c r="E100" s="7" t="s">
        <v>550</v>
      </c>
      <c r="F100" s="3">
        <v>16.339960000000001</v>
      </c>
      <c r="G100" s="1"/>
      <c r="H100" s="1" t="s">
        <v>190</v>
      </c>
      <c r="I100" s="1">
        <v>6.4819300000000002</v>
      </c>
      <c r="J100" s="8" t="s">
        <v>273</v>
      </c>
      <c r="K100" s="4">
        <v>13.401570000000001</v>
      </c>
      <c r="L100" s="7" t="s">
        <v>444</v>
      </c>
      <c r="M100" s="3">
        <v>13.519869999999999</v>
      </c>
      <c r="N100" s="1"/>
      <c r="O100" s="1" t="s">
        <v>79</v>
      </c>
      <c r="P100" s="1">
        <v>6.6293500000000005</v>
      </c>
      <c r="Q100" s="8" t="s">
        <v>299</v>
      </c>
      <c r="R100" s="4">
        <v>9.9463000000000008</v>
      </c>
      <c r="S100" s="7" t="s">
        <v>511</v>
      </c>
      <c r="T100" s="3">
        <v>9.4503500000000003</v>
      </c>
      <c r="U100" s="1"/>
      <c r="V100" s="1" t="s">
        <v>65</v>
      </c>
      <c r="W100" s="1">
        <v>5.46</v>
      </c>
      <c r="X100" s="8" t="s">
        <v>261</v>
      </c>
      <c r="Y100" s="4">
        <v>12.429690000000001</v>
      </c>
      <c r="Z100" s="7" t="s">
        <v>460</v>
      </c>
      <c r="AA100" s="3">
        <v>13.22776</v>
      </c>
      <c r="AB100" s="3"/>
    </row>
    <row r="101" spans="1:28">
      <c r="A101" s="1" t="s">
        <v>38</v>
      </c>
      <c r="B101" s="1">
        <v>7.8314599999999999</v>
      </c>
      <c r="C101" s="8" t="s">
        <v>373</v>
      </c>
      <c r="D101" s="4">
        <v>15.774850000000001</v>
      </c>
      <c r="E101" s="7" t="s">
        <v>414</v>
      </c>
      <c r="F101" s="3">
        <v>16.057860000000002</v>
      </c>
      <c r="G101" s="1"/>
      <c r="H101" s="1" t="s">
        <v>43</v>
      </c>
      <c r="I101" s="1">
        <v>5.889520000000001</v>
      </c>
      <c r="J101" s="8" t="s">
        <v>353</v>
      </c>
      <c r="K101" s="4">
        <v>12.676299999999999</v>
      </c>
      <c r="L101" s="7" t="s">
        <v>529</v>
      </c>
      <c r="M101" s="3">
        <v>13.457080000000001</v>
      </c>
      <c r="N101" s="1"/>
      <c r="O101" s="1" t="s">
        <v>191</v>
      </c>
      <c r="P101" s="1">
        <v>6.5847600000000002</v>
      </c>
      <c r="Q101" s="8" t="s">
        <v>315</v>
      </c>
      <c r="R101" s="4">
        <v>9.78796</v>
      </c>
      <c r="S101" s="7" t="s">
        <v>486</v>
      </c>
      <c r="T101" s="3">
        <v>9.4503500000000003</v>
      </c>
      <c r="U101" s="1"/>
      <c r="V101" s="1" t="s">
        <v>154</v>
      </c>
      <c r="W101" s="1">
        <v>5.306210000000001</v>
      </c>
      <c r="X101" s="8" t="s">
        <v>249</v>
      </c>
      <c r="Y101" s="4">
        <v>12.06751</v>
      </c>
      <c r="Z101" s="7" t="s">
        <v>473</v>
      </c>
      <c r="AA101" s="3">
        <v>12.942019999999999</v>
      </c>
      <c r="AB101" s="3"/>
    </row>
    <row r="102" spans="1:28">
      <c r="A102" s="1" t="s">
        <v>192</v>
      </c>
      <c r="B102" s="1">
        <v>7.63035</v>
      </c>
      <c r="C102" s="8" t="s">
        <v>210</v>
      </c>
      <c r="D102" s="4">
        <v>15.773029999999999</v>
      </c>
      <c r="E102" s="7" t="s">
        <v>433</v>
      </c>
      <c r="F102" s="3">
        <v>15.61469</v>
      </c>
      <c r="G102" s="1"/>
      <c r="H102" s="1" t="s">
        <v>30</v>
      </c>
      <c r="I102" s="1">
        <v>2.57348</v>
      </c>
      <c r="J102" s="8" t="s">
        <v>211</v>
      </c>
      <c r="K102" s="4">
        <v>12.51341</v>
      </c>
      <c r="L102" s="7" t="s">
        <v>532</v>
      </c>
      <c r="M102" s="3">
        <v>13.311480000000001</v>
      </c>
      <c r="N102" s="1"/>
      <c r="O102" s="1" t="s">
        <v>162</v>
      </c>
      <c r="P102" s="1">
        <v>5.8267299999999995</v>
      </c>
      <c r="Q102" s="8" t="s">
        <v>200</v>
      </c>
      <c r="R102" s="4">
        <v>9.5404400000000003</v>
      </c>
      <c r="S102" s="7" t="s">
        <v>551</v>
      </c>
      <c r="T102" s="3">
        <v>9.3757300000000008</v>
      </c>
      <c r="U102" s="1"/>
      <c r="V102" s="1" t="s">
        <v>193</v>
      </c>
      <c r="W102" s="1">
        <v>4.6400900000000007</v>
      </c>
      <c r="X102" s="8" t="s">
        <v>287</v>
      </c>
      <c r="Y102" s="4">
        <v>12.024740000000001</v>
      </c>
      <c r="Z102" s="7" t="s">
        <v>530</v>
      </c>
      <c r="AA102" s="3">
        <v>12.92018</v>
      </c>
      <c r="AB102" s="3"/>
    </row>
    <row r="103" spans="1:28">
      <c r="A103" s="1" t="s">
        <v>158</v>
      </c>
      <c r="B103" s="1">
        <v>7.28</v>
      </c>
      <c r="C103" s="8" t="s">
        <v>347</v>
      </c>
      <c r="D103" s="4">
        <v>15.682940000000002</v>
      </c>
      <c r="E103" s="7" t="s">
        <v>433</v>
      </c>
      <c r="F103" s="3">
        <v>15.512770000000002</v>
      </c>
      <c r="G103" s="1"/>
      <c r="H103" s="1"/>
      <c r="I103" s="1"/>
      <c r="J103" s="8" t="s">
        <v>314</v>
      </c>
      <c r="K103" s="4">
        <v>12.456990000000001</v>
      </c>
      <c r="L103" s="7" t="s">
        <v>552</v>
      </c>
      <c r="M103" s="3">
        <v>13.254149999999999</v>
      </c>
      <c r="N103" s="1"/>
      <c r="O103" s="1" t="s">
        <v>130</v>
      </c>
      <c r="P103" s="1">
        <v>5.8267299999999995</v>
      </c>
      <c r="Q103" s="8" t="s">
        <v>374</v>
      </c>
      <c r="R103" s="4">
        <v>9.1900899999999996</v>
      </c>
      <c r="S103" s="7" t="s">
        <v>493</v>
      </c>
      <c r="T103" s="3">
        <v>9.1081900000000005</v>
      </c>
      <c r="U103" s="1"/>
      <c r="V103" s="1" t="s">
        <v>168</v>
      </c>
      <c r="W103" s="1">
        <v>4.55</v>
      </c>
      <c r="X103" s="8" t="s">
        <v>242</v>
      </c>
      <c r="Y103" s="4">
        <v>12.01018</v>
      </c>
      <c r="Z103" s="7" t="s">
        <v>514</v>
      </c>
      <c r="AA103" s="3">
        <v>12.83009</v>
      </c>
      <c r="AB103" s="3"/>
    </row>
    <row r="104" spans="1:28">
      <c r="A104" s="1" t="s">
        <v>194</v>
      </c>
      <c r="B104" s="1">
        <v>6.9214599999999997</v>
      </c>
      <c r="C104" s="8" t="s">
        <v>326</v>
      </c>
      <c r="D104" s="4">
        <v>15.23704</v>
      </c>
      <c r="E104" s="7" t="s">
        <v>433</v>
      </c>
      <c r="F104" s="3">
        <v>15.428140000000001</v>
      </c>
      <c r="G104" s="1"/>
      <c r="H104" s="1"/>
      <c r="I104" s="1"/>
      <c r="J104" s="8" t="s">
        <v>211</v>
      </c>
      <c r="K104" s="4">
        <v>12.411490000000001</v>
      </c>
      <c r="L104" s="7" t="s">
        <v>415</v>
      </c>
      <c r="M104" s="3">
        <v>12.327770000000001</v>
      </c>
      <c r="N104" s="1"/>
      <c r="O104" s="1" t="s">
        <v>79</v>
      </c>
      <c r="P104" s="1">
        <v>4.9003499999999995</v>
      </c>
      <c r="Q104" s="8" t="s">
        <v>208</v>
      </c>
      <c r="R104" s="4">
        <v>9.1900899999999996</v>
      </c>
      <c r="S104" s="7" t="s">
        <v>536</v>
      </c>
      <c r="T104" s="3">
        <v>9.1</v>
      </c>
      <c r="U104" s="1"/>
      <c r="V104" s="1" t="s">
        <v>67</v>
      </c>
      <c r="W104" s="1">
        <v>3.7519300000000002</v>
      </c>
      <c r="X104" s="8" t="s">
        <v>287</v>
      </c>
      <c r="Y104" s="4">
        <v>11.76357</v>
      </c>
      <c r="Z104" s="7" t="s">
        <v>463</v>
      </c>
      <c r="AA104" s="3">
        <v>12.471550000000001</v>
      </c>
      <c r="AB104" s="3"/>
    </row>
    <row r="105" spans="1:28">
      <c r="A105" s="1" t="s">
        <v>42</v>
      </c>
      <c r="B105" s="1">
        <v>5.7866900000000001</v>
      </c>
      <c r="C105" s="8" t="s">
        <v>375</v>
      </c>
      <c r="D105" s="4">
        <v>15.215199999999999</v>
      </c>
      <c r="E105" s="7" t="s">
        <v>414</v>
      </c>
      <c r="F105" s="3">
        <v>15.252509999999999</v>
      </c>
      <c r="G105" s="1"/>
      <c r="H105" s="1"/>
      <c r="I105" s="1"/>
      <c r="J105" s="8" t="s">
        <v>240</v>
      </c>
      <c r="K105" s="4">
        <v>12.270440000000001</v>
      </c>
      <c r="L105" s="7" t="s">
        <v>516</v>
      </c>
      <c r="M105" s="3">
        <v>12.25315</v>
      </c>
      <c r="N105" s="1"/>
      <c r="O105" s="1" t="s">
        <v>195</v>
      </c>
      <c r="P105" s="1">
        <v>4.0695200000000007</v>
      </c>
      <c r="Q105" s="8" t="s">
        <v>376</v>
      </c>
      <c r="R105" s="4">
        <v>9.1</v>
      </c>
      <c r="S105" s="7" t="s">
        <v>499</v>
      </c>
      <c r="T105" s="3">
        <v>9.0080899999999993</v>
      </c>
      <c r="U105" s="1"/>
      <c r="V105" s="1" t="s">
        <v>129</v>
      </c>
      <c r="W105" s="1">
        <v>2.57348</v>
      </c>
      <c r="X105" s="8" t="s">
        <v>249</v>
      </c>
      <c r="Y105" s="4">
        <v>11.76357</v>
      </c>
      <c r="Z105" s="7" t="s">
        <v>524</v>
      </c>
      <c r="AA105" s="3">
        <v>12.461540000000001</v>
      </c>
      <c r="AB105" s="3"/>
    </row>
    <row r="106" spans="1:28">
      <c r="A106" s="1" t="s">
        <v>152</v>
      </c>
      <c r="B106" s="1">
        <v>5.67476</v>
      </c>
      <c r="C106" s="8" t="s">
        <v>217</v>
      </c>
      <c r="D106" s="4">
        <v>15.000440000000003</v>
      </c>
      <c r="E106" s="7" t="s">
        <v>437</v>
      </c>
      <c r="F106" s="3">
        <v>15.144220000000001</v>
      </c>
      <c r="G106" s="1"/>
      <c r="H106" s="1"/>
      <c r="I106" s="1"/>
      <c r="J106" s="8" t="s">
        <v>302</v>
      </c>
      <c r="K106" s="4">
        <v>12.1576</v>
      </c>
      <c r="L106" s="7" t="s">
        <v>447</v>
      </c>
      <c r="M106" s="3">
        <v>12.1576</v>
      </c>
      <c r="N106" s="1"/>
      <c r="O106" s="1" t="s">
        <v>91</v>
      </c>
      <c r="P106" s="1">
        <v>3.64</v>
      </c>
      <c r="Q106" s="8" t="s">
        <v>376</v>
      </c>
      <c r="R106" s="4">
        <v>7.5175099999999997</v>
      </c>
      <c r="S106" s="7" t="s">
        <v>551</v>
      </c>
      <c r="T106" s="3">
        <v>8.3920200000000005</v>
      </c>
      <c r="U106" s="1"/>
      <c r="V106" s="1" t="s">
        <v>196</v>
      </c>
      <c r="W106" s="1">
        <v>2.0347600000000003</v>
      </c>
      <c r="X106" s="8" t="s">
        <v>287</v>
      </c>
      <c r="Y106" s="4">
        <v>11.67348</v>
      </c>
      <c r="Z106" s="7" t="s">
        <v>553</v>
      </c>
      <c r="AA106" s="3">
        <v>12.024740000000001</v>
      </c>
      <c r="AB106" s="3"/>
    </row>
    <row r="107" spans="1:28">
      <c r="A107" s="1" t="s">
        <v>40</v>
      </c>
      <c r="B107" s="1">
        <v>5.306210000000001</v>
      </c>
      <c r="C107" s="8" t="s">
        <v>377</v>
      </c>
      <c r="D107" s="4">
        <v>14.40621</v>
      </c>
      <c r="E107" s="7" t="s">
        <v>433</v>
      </c>
      <c r="F107" s="3">
        <v>15.125109999999999</v>
      </c>
      <c r="G107" s="1"/>
      <c r="H107" s="1"/>
      <c r="I107" s="1"/>
      <c r="J107" s="8" t="s">
        <v>355</v>
      </c>
      <c r="K107" s="4">
        <v>11.941929999999999</v>
      </c>
      <c r="L107" s="7" t="s">
        <v>415</v>
      </c>
      <c r="M107" s="3">
        <v>11.823630000000001</v>
      </c>
      <c r="N107" s="1"/>
      <c r="O107" s="1" t="s">
        <v>197</v>
      </c>
      <c r="P107" s="1">
        <v>3.28146</v>
      </c>
      <c r="Q107" s="8" t="s">
        <v>315</v>
      </c>
      <c r="R107" s="4">
        <v>7.5175099999999997</v>
      </c>
      <c r="S107" s="7" t="s">
        <v>468</v>
      </c>
      <c r="T107" s="3">
        <v>8.2800900000000013</v>
      </c>
      <c r="U107" s="1"/>
      <c r="V107" s="1" t="s">
        <v>159</v>
      </c>
      <c r="W107" s="1">
        <v>0.91</v>
      </c>
      <c r="X107" s="8" t="s">
        <v>346</v>
      </c>
      <c r="Y107" s="4">
        <v>11.653459999999999</v>
      </c>
      <c r="Z107" s="7" t="s">
        <v>484</v>
      </c>
      <c r="AA107" s="3">
        <v>11.92009</v>
      </c>
      <c r="AB107" s="3"/>
    </row>
    <row r="108" spans="1:28">
      <c r="A108" s="1" t="s">
        <v>89</v>
      </c>
      <c r="B108" s="1">
        <v>4.55</v>
      </c>
      <c r="C108" s="8" t="s">
        <v>378</v>
      </c>
      <c r="D108" s="4">
        <v>14.3507</v>
      </c>
      <c r="E108" s="7" t="s">
        <v>521</v>
      </c>
      <c r="F108" s="3">
        <v>14.852110000000001</v>
      </c>
      <c r="G108" s="1"/>
      <c r="H108" s="1"/>
      <c r="I108" s="1"/>
      <c r="J108" s="8" t="s">
        <v>353</v>
      </c>
      <c r="K108" s="4">
        <v>11.34952</v>
      </c>
      <c r="L108" s="7" t="s">
        <v>554</v>
      </c>
      <c r="M108" s="3">
        <v>11.740819999999999</v>
      </c>
      <c r="N108" s="1"/>
      <c r="O108" s="1"/>
      <c r="P108" s="1"/>
      <c r="Q108" s="8" t="s">
        <v>279</v>
      </c>
      <c r="R108" s="4">
        <v>6.64391</v>
      </c>
      <c r="S108" s="7" t="s">
        <v>496</v>
      </c>
      <c r="T108" s="3">
        <v>7.63035</v>
      </c>
      <c r="U108" s="1"/>
      <c r="V108" s="1" t="s">
        <v>104</v>
      </c>
      <c r="W108" s="1">
        <v>0.91</v>
      </c>
      <c r="X108" s="8" t="s">
        <v>212</v>
      </c>
      <c r="Y108" s="4">
        <v>11.122019999999999</v>
      </c>
      <c r="Z108" s="7" t="s">
        <v>425</v>
      </c>
      <c r="AA108" s="3">
        <v>11.740819999999999</v>
      </c>
      <c r="AB108" s="3"/>
    </row>
    <row r="109" spans="1:28">
      <c r="A109" s="1" t="s">
        <v>17</v>
      </c>
      <c r="B109" s="1">
        <v>4.55</v>
      </c>
      <c r="C109" s="8" t="s">
        <v>210</v>
      </c>
      <c r="D109" s="4">
        <v>14.256060000000002</v>
      </c>
      <c r="E109" s="7" t="s">
        <v>391</v>
      </c>
      <c r="F109" s="3">
        <v>14.598220000000001</v>
      </c>
      <c r="G109" s="1"/>
      <c r="H109" s="1"/>
      <c r="I109" s="1"/>
      <c r="J109" s="8" t="s">
        <v>307</v>
      </c>
      <c r="K109" s="4">
        <v>10.454079999999999</v>
      </c>
      <c r="L109" s="7" t="s">
        <v>474</v>
      </c>
      <c r="M109" s="3">
        <v>11.530609999999999</v>
      </c>
      <c r="N109" s="1"/>
      <c r="O109" s="1"/>
      <c r="P109" s="1"/>
      <c r="Q109" s="8" t="s">
        <v>241</v>
      </c>
      <c r="R109" s="4">
        <v>5.8267299999999995</v>
      </c>
      <c r="S109" s="7" t="s">
        <v>472</v>
      </c>
      <c r="T109" s="3">
        <v>5.7866900000000001</v>
      </c>
      <c r="U109" s="1"/>
      <c r="V109" s="1"/>
      <c r="W109" s="1"/>
      <c r="X109" s="8" t="s">
        <v>233</v>
      </c>
      <c r="Y109" s="4">
        <v>10.974600000000001</v>
      </c>
      <c r="Z109" s="7" t="s">
        <v>432</v>
      </c>
      <c r="AA109" s="3">
        <v>11.417770000000001</v>
      </c>
      <c r="AB109" s="3"/>
    </row>
    <row r="110" spans="1:28">
      <c r="A110" s="1" t="s">
        <v>152</v>
      </c>
      <c r="B110" s="1">
        <v>3.7519300000000002</v>
      </c>
      <c r="C110" s="8" t="s">
        <v>217</v>
      </c>
      <c r="D110" s="4">
        <v>14.15596</v>
      </c>
      <c r="E110" s="7" t="s">
        <v>542</v>
      </c>
      <c r="F110" s="3">
        <v>14.436240000000002</v>
      </c>
      <c r="G110" s="1"/>
      <c r="H110" s="1"/>
      <c r="I110" s="1"/>
      <c r="J110" s="8" t="s">
        <v>345</v>
      </c>
      <c r="K110" s="4">
        <v>10.37673</v>
      </c>
      <c r="L110" s="7" t="s">
        <v>400</v>
      </c>
      <c r="M110" s="3">
        <v>11.485110000000001</v>
      </c>
      <c r="N110" s="1"/>
      <c r="O110" s="1"/>
      <c r="P110" s="1"/>
      <c r="Q110" s="8" t="s">
        <v>379</v>
      </c>
      <c r="R110" s="4">
        <v>5.7866900000000001</v>
      </c>
      <c r="S110" s="7" t="s">
        <v>509</v>
      </c>
      <c r="T110" s="3">
        <v>5.7866900000000001</v>
      </c>
      <c r="U110" s="1"/>
      <c r="V110" s="1"/>
      <c r="W110" s="1"/>
      <c r="X110" s="8" t="s">
        <v>245</v>
      </c>
      <c r="Y110" s="4">
        <v>10.46682</v>
      </c>
      <c r="Z110" s="7" t="s">
        <v>402</v>
      </c>
      <c r="AA110" s="3">
        <v>11.284000000000001</v>
      </c>
      <c r="AB110" s="3"/>
    </row>
    <row r="111" spans="1:28">
      <c r="A111" s="1" t="s">
        <v>21</v>
      </c>
      <c r="B111" s="1">
        <v>3.28146</v>
      </c>
      <c r="C111" s="8" t="s">
        <v>210</v>
      </c>
      <c r="D111" s="4">
        <v>14.090440000000001</v>
      </c>
      <c r="E111" s="7" t="s">
        <v>426</v>
      </c>
      <c r="F111" s="3">
        <v>14.3507</v>
      </c>
      <c r="G111" s="1"/>
      <c r="H111" s="1"/>
      <c r="I111" s="1"/>
      <c r="J111" s="8" t="s">
        <v>282</v>
      </c>
      <c r="K111" s="4">
        <v>10.36035</v>
      </c>
      <c r="L111" s="7" t="s">
        <v>552</v>
      </c>
      <c r="M111" s="3">
        <v>11.284000000000001</v>
      </c>
      <c r="N111" s="1"/>
      <c r="O111" s="1"/>
      <c r="P111" s="1"/>
      <c r="Q111" s="8" t="s">
        <v>315</v>
      </c>
      <c r="R111" s="4">
        <v>4.6400900000000007</v>
      </c>
      <c r="S111" s="7" t="s">
        <v>453</v>
      </c>
      <c r="T111" s="3">
        <v>4.6400900000000007</v>
      </c>
      <c r="U111" s="1"/>
      <c r="V111" s="1"/>
      <c r="W111" s="1"/>
      <c r="X111" s="8" t="s">
        <v>261</v>
      </c>
      <c r="Y111" s="4">
        <v>10.46682</v>
      </c>
      <c r="Z111" s="7" t="s">
        <v>429</v>
      </c>
      <c r="AA111" s="3">
        <v>11.269440000000001</v>
      </c>
      <c r="AB111" s="3"/>
    </row>
    <row r="112" spans="1:28">
      <c r="A112" s="1" t="s">
        <v>169</v>
      </c>
      <c r="B112" s="1">
        <v>3.28146</v>
      </c>
      <c r="C112" s="8" t="s">
        <v>258</v>
      </c>
      <c r="D112" s="4">
        <v>13.870220000000002</v>
      </c>
      <c r="E112" s="7" t="s">
        <v>487</v>
      </c>
      <c r="F112" s="3">
        <v>14.090440000000001</v>
      </c>
      <c r="G112" s="1"/>
      <c r="H112" s="1"/>
      <c r="I112" s="1"/>
      <c r="J112" s="8" t="s">
        <v>221</v>
      </c>
      <c r="K112" s="4">
        <v>10.336690000000001</v>
      </c>
      <c r="L112" s="7" t="s">
        <v>415</v>
      </c>
      <c r="M112" s="3">
        <v>11.195730000000001</v>
      </c>
      <c r="N112" s="1"/>
      <c r="O112" s="1"/>
      <c r="P112" s="1"/>
      <c r="Q112" s="8" t="s">
        <v>348</v>
      </c>
      <c r="R112" s="4">
        <v>3.64</v>
      </c>
      <c r="S112" s="7" t="s">
        <v>534</v>
      </c>
      <c r="T112" s="3">
        <v>4.55</v>
      </c>
      <c r="U112" s="1"/>
      <c r="V112" s="1"/>
      <c r="W112" s="1"/>
      <c r="X112" s="8" t="s">
        <v>249</v>
      </c>
      <c r="Y112" s="4">
        <v>10.46682</v>
      </c>
      <c r="Z112" s="7" t="s">
        <v>553</v>
      </c>
      <c r="AA112" s="3">
        <v>11.22667</v>
      </c>
      <c r="AB112" s="3"/>
    </row>
    <row r="113" spans="1:28">
      <c r="A113" s="1" t="s">
        <v>40</v>
      </c>
      <c r="B113" s="1">
        <v>3.28146</v>
      </c>
      <c r="C113" s="8" t="s">
        <v>210</v>
      </c>
      <c r="D113" s="4">
        <v>13.83018</v>
      </c>
      <c r="E113" s="7" t="s">
        <v>433</v>
      </c>
      <c r="F113" s="3">
        <v>14.01582</v>
      </c>
      <c r="G113" s="1"/>
      <c r="H113" s="1"/>
      <c r="I113" s="1"/>
      <c r="J113" s="8" t="s">
        <v>199</v>
      </c>
      <c r="K113" s="4">
        <v>10.212020000000001</v>
      </c>
      <c r="L113" s="7" t="s">
        <v>415</v>
      </c>
      <c r="M113" s="3">
        <v>11.13294</v>
      </c>
      <c r="N113" s="1"/>
      <c r="O113" s="1"/>
      <c r="P113" s="1"/>
      <c r="Q113" s="8" t="s">
        <v>380</v>
      </c>
      <c r="R113" s="4">
        <v>0.91</v>
      </c>
      <c r="S113" s="7" t="s">
        <v>536</v>
      </c>
      <c r="T113" s="3">
        <v>4.0695200000000007</v>
      </c>
      <c r="U113" s="1"/>
      <c r="V113" s="1"/>
      <c r="W113" s="1"/>
      <c r="X113" s="8" t="s">
        <v>336</v>
      </c>
      <c r="Y113" s="4">
        <v>10.39584</v>
      </c>
      <c r="Z113" s="7" t="s">
        <v>454</v>
      </c>
      <c r="AA113" s="3">
        <v>11.15751</v>
      </c>
      <c r="AB113" s="3"/>
    </row>
    <row r="114" spans="1:28">
      <c r="A114" s="1" t="s">
        <v>21</v>
      </c>
      <c r="B114" s="1">
        <v>1.28674</v>
      </c>
      <c r="C114" s="8" t="s">
        <v>322</v>
      </c>
      <c r="D114" s="4">
        <v>13.80743</v>
      </c>
      <c r="E114" s="7" t="s">
        <v>522</v>
      </c>
      <c r="F114" s="3">
        <v>13.74009</v>
      </c>
      <c r="J114" s="8" t="s">
        <v>234</v>
      </c>
      <c r="K114" s="4">
        <v>10.20656</v>
      </c>
      <c r="L114" s="7" t="s">
        <v>517</v>
      </c>
      <c r="M114" s="3">
        <v>10.46682</v>
      </c>
      <c r="R114" s="4"/>
      <c r="S114" s="7"/>
      <c r="T114" s="3"/>
      <c r="X114" s="8" t="s">
        <v>209</v>
      </c>
      <c r="Y114" s="4">
        <v>10.36035</v>
      </c>
      <c r="Z114" s="7" t="s">
        <v>513</v>
      </c>
      <c r="AA114" s="3">
        <v>11.114740000000001</v>
      </c>
      <c r="AB114" s="3"/>
    </row>
    <row r="115" spans="1:28">
      <c r="C115" s="8" t="s">
        <v>350</v>
      </c>
      <c r="D115" s="4">
        <v>13.609959999999999</v>
      </c>
      <c r="E115" s="7" t="s">
        <v>507</v>
      </c>
      <c r="F115" s="3">
        <v>13.401570000000001</v>
      </c>
      <c r="J115" s="8" t="s">
        <v>253</v>
      </c>
      <c r="K115" s="4">
        <v>9.9463000000000008</v>
      </c>
      <c r="L115" s="7" t="s">
        <v>555</v>
      </c>
      <c r="M115" s="3">
        <v>10.37673</v>
      </c>
      <c r="R115" s="4"/>
      <c r="S115" s="7"/>
      <c r="T115" s="3"/>
      <c r="X115" s="8" t="s">
        <v>209</v>
      </c>
      <c r="Y115" s="4">
        <v>10.20656</v>
      </c>
      <c r="Z115" s="7" t="s">
        <v>406</v>
      </c>
      <c r="AA115" s="3">
        <v>10.974600000000001</v>
      </c>
      <c r="AB115" s="3"/>
    </row>
    <row r="116" spans="1:28">
      <c r="C116" s="8" t="s">
        <v>365</v>
      </c>
      <c r="D116" s="4">
        <v>13.519869999999999</v>
      </c>
      <c r="E116" s="7" t="s">
        <v>556</v>
      </c>
      <c r="F116" s="3">
        <v>13.25961</v>
      </c>
      <c r="J116" s="8" t="s">
        <v>363</v>
      </c>
      <c r="K116" s="4">
        <v>9.8006999999999991</v>
      </c>
      <c r="L116" s="7" t="s">
        <v>408</v>
      </c>
      <c r="M116" s="3">
        <v>10.36035</v>
      </c>
      <c r="R116" s="4"/>
      <c r="S116" s="7"/>
      <c r="T116" s="3"/>
      <c r="X116" s="8" t="s">
        <v>287</v>
      </c>
      <c r="Y116" s="4">
        <v>9.856209999999999</v>
      </c>
      <c r="Z116" s="7" t="s">
        <v>484</v>
      </c>
      <c r="AA116" s="3">
        <v>10.46682</v>
      </c>
      <c r="AB116" s="3"/>
    </row>
    <row r="117" spans="1:28">
      <c r="C117" s="8" t="s">
        <v>322</v>
      </c>
      <c r="D117" s="4">
        <v>13.519869999999999</v>
      </c>
      <c r="E117" s="7" t="s">
        <v>437</v>
      </c>
      <c r="F117" s="3">
        <v>13.22776</v>
      </c>
      <c r="J117" s="8" t="s">
        <v>290</v>
      </c>
      <c r="K117" s="4">
        <v>9.8006999999999991</v>
      </c>
      <c r="L117" s="7" t="s">
        <v>408</v>
      </c>
      <c r="M117" s="3">
        <v>10.20656</v>
      </c>
      <c r="R117" s="4"/>
      <c r="S117" s="7"/>
      <c r="T117" s="3"/>
      <c r="X117" s="8" t="s">
        <v>235</v>
      </c>
      <c r="Y117" s="4">
        <v>9.6878600000000006</v>
      </c>
      <c r="Z117" s="7" t="s">
        <v>513</v>
      </c>
      <c r="AA117" s="3">
        <v>10.454079999999999</v>
      </c>
      <c r="AB117" s="3"/>
    </row>
    <row r="118" spans="1:28">
      <c r="C118" s="8" t="s">
        <v>236</v>
      </c>
      <c r="D118" s="4">
        <v>13.401570000000001</v>
      </c>
      <c r="E118" s="7" t="s">
        <v>457</v>
      </c>
      <c r="F118" s="3">
        <v>13.177710000000001</v>
      </c>
      <c r="J118" s="8" t="s">
        <v>259</v>
      </c>
      <c r="K118" s="4">
        <v>9.5404400000000003</v>
      </c>
      <c r="L118" s="7" t="s">
        <v>415</v>
      </c>
      <c r="M118" s="3">
        <v>9.856209999999999</v>
      </c>
      <c r="R118" s="4"/>
      <c r="S118" s="7"/>
      <c r="T118" s="3"/>
      <c r="X118" s="8" t="s">
        <v>233</v>
      </c>
      <c r="Y118" s="4">
        <v>9.4503500000000003</v>
      </c>
      <c r="Z118" s="7" t="s">
        <v>410</v>
      </c>
      <c r="AA118" s="3">
        <v>10.29574</v>
      </c>
      <c r="AB118" s="3"/>
    </row>
    <row r="119" spans="1:28">
      <c r="C119" s="8" t="s">
        <v>236</v>
      </c>
      <c r="D119" s="4">
        <v>13.180440000000001</v>
      </c>
      <c r="E119" s="7" t="s">
        <v>437</v>
      </c>
      <c r="F119" s="3">
        <v>13.13767</v>
      </c>
      <c r="J119" s="8" t="s">
        <v>293</v>
      </c>
      <c r="K119" s="4">
        <v>9.4503500000000003</v>
      </c>
      <c r="L119" s="7" t="s">
        <v>449</v>
      </c>
      <c r="M119" s="3">
        <v>9.6878600000000006</v>
      </c>
      <c r="R119" s="4"/>
      <c r="S119" s="7"/>
      <c r="T119" s="3"/>
      <c r="X119" s="8" t="s">
        <v>323</v>
      </c>
      <c r="Y119" s="4">
        <v>9.4503500000000003</v>
      </c>
      <c r="Z119" s="7" t="s">
        <v>553</v>
      </c>
      <c r="AA119" s="3">
        <v>10.20656</v>
      </c>
      <c r="AB119" s="3"/>
    </row>
    <row r="120" spans="1:28">
      <c r="C120" s="8" t="s">
        <v>369</v>
      </c>
      <c r="D120" s="4">
        <v>13.141310000000001</v>
      </c>
      <c r="E120" s="7" t="s">
        <v>545</v>
      </c>
      <c r="F120" s="3">
        <v>12.86922</v>
      </c>
      <c r="J120" s="8" t="s">
        <v>211</v>
      </c>
      <c r="K120" s="4">
        <v>9.1900899999999996</v>
      </c>
      <c r="L120" s="7" t="s">
        <v>408</v>
      </c>
      <c r="M120" s="3">
        <v>9.5404400000000003</v>
      </c>
      <c r="R120" s="4"/>
      <c r="S120" s="7"/>
      <c r="T120" s="3"/>
      <c r="X120" s="8" t="s">
        <v>336</v>
      </c>
      <c r="Y120" s="4">
        <v>9.1900899999999996</v>
      </c>
      <c r="Z120" s="7" t="s">
        <v>513</v>
      </c>
      <c r="AA120" s="3">
        <v>10.20656</v>
      </c>
      <c r="AB120" s="3"/>
    </row>
    <row r="121" spans="1:28">
      <c r="C121" s="8" t="s">
        <v>217</v>
      </c>
      <c r="D121" s="4">
        <v>12.679030000000001</v>
      </c>
      <c r="E121" s="7" t="s">
        <v>557</v>
      </c>
      <c r="F121" s="3">
        <v>12.733630000000002</v>
      </c>
      <c r="J121" s="8" t="s">
        <v>319</v>
      </c>
      <c r="K121" s="4">
        <v>9.1900899999999996</v>
      </c>
      <c r="L121" s="7" t="s">
        <v>558</v>
      </c>
      <c r="M121" s="3">
        <v>9.4503500000000003</v>
      </c>
      <c r="R121" s="4"/>
      <c r="S121" s="7"/>
      <c r="T121" s="3"/>
      <c r="X121" s="8" t="s">
        <v>320</v>
      </c>
      <c r="Y121" s="4">
        <v>9.1673399999999994</v>
      </c>
      <c r="Z121" s="7" t="s">
        <v>490</v>
      </c>
      <c r="AA121" s="3">
        <v>9.856209999999999</v>
      </c>
      <c r="AB121" s="3"/>
    </row>
    <row r="122" spans="1:28">
      <c r="C122" s="8" t="s">
        <v>381</v>
      </c>
      <c r="D122" s="4">
        <v>12.471550000000001</v>
      </c>
      <c r="E122" s="7" t="s">
        <v>491</v>
      </c>
      <c r="F122" s="3">
        <v>12.471550000000001</v>
      </c>
      <c r="J122" s="8" t="s">
        <v>290</v>
      </c>
      <c r="K122" s="4">
        <v>9.0080899999999993</v>
      </c>
      <c r="L122" s="7" t="s">
        <v>559</v>
      </c>
      <c r="M122" s="3">
        <v>9.1081900000000005</v>
      </c>
      <c r="R122" s="4"/>
      <c r="S122" s="7"/>
      <c r="T122" s="3"/>
      <c r="X122" s="8" t="s">
        <v>323</v>
      </c>
      <c r="Y122" s="4">
        <v>9.0080899999999993</v>
      </c>
      <c r="Z122" s="7" t="s">
        <v>513</v>
      </c>
      <c r="AA122" s="3">
        <v>9.1900899999999996</v>
      </c>
      <c r="AB122" s="3"/>
    </row>
    <row r="123" spans="1:28">
      <c r="C123" s="8" t="s">
        <v>382</v>
      </c>
      <c r="D123" s="4">
        <v>12.456990000000001</v>
      </c>
      <c r="E123" s="7" t="s">
        <v>433</v>
      </c>
      <c r="F123" s="3">
        <v>12.327770000000001</v>
      </c>
      <c r="J123" s="8" t="s">
        <v>250</v>
      </c>
      <c r="K123" s="4">
        <v>9.0080899999999993</v>
      </c>
      <c r="L123" s="7" t="s">
        <v>505</v>
      </c>
      <c r="M123" s="3">
        <v>9.0080899999999993</v>
      </c>
      <c r="R123" s="4"/>
      <c r="S123" s="7"/>
      <c r="T123" s="3"/>
      <c r="X123" s="8" t="s">
        <v>261</v>
      </c>
      <c r="Y123" s="4">
        <v>8.7096099999999996</v>
      </c>
      <c r="Z123" s="7" t="s">
        <v>436</v>
      </c>
      <c r="AA123" s="3">
        <v>8.7614800000000006</v>
      </c>
      <c r="AB123" s="3"/>
    </row>
    <row r="124" spans="1:28">
      <c r="C124" s="8" t="s">
        <v>383</v>
      </c>
      <c r="D124" s="4">
        <v>12.417860000000001</v>
      </c>
      <c r="E124" s="7" t="s">
        <v>560</v>
      </c>
      <c r="F124" s="3">
        <v>11.78177</v>
      </c>
      <c r="J124" s="8" t="s">
        <v>319</v>
      </c>
      <c r="K124" s="4">
        <v>8.7096099999999996</v>
      </c>
      <c r="L124" s="7" t="s">
        <v>532</v>
      </c>
      <c r="M124" s="3">
        <v>8.5403500000000001</v>
      </c>
      <c r="R124" s="4"/>
      <c r="S124" s="7"/>
      <c r="T124" s="3"/>
      <c r="X124" s="8" t="s">
        <v>261</v>
      </c>
      <c r="Y124" s="4">
        <v>8.7041500000000003</v>
      </c>
      <c r="Z124" s="7" t="s">
        <v>450</v>
      </c>
      <c r="AA124" s="3">
        <v>7.7777700000000012</v>
      </c>
      <c r="AB124" s="3"/>
    </row>
    <row r="125" spans="1:28">
      <c r="C125" s="8" t="s">
        <v>384</v>
      </c>
      <c r="D125" s="4">
        <v>12.27135</v>
      </c>
      <c r="E125" s="7" t="s">
        <v>407</v>
      </c>
      <c r="F125" s="3">
        <v>11.269440000000001</v>
      </c>
      <c r="J125" s="8" t="s">
        <v>273</v>
      </c>
      <c r="K125" s="4">
        <v>8.2800900000000013</v>
      </c>
      <c r="L125" s="7"/>
      <c r="M125" s="3"/>
      <c r="R125" s="4"/>
      <c r="S125" s="7"/>
      <c r="T125" s="3"/>
      <c r="X125" s="8" t="s">
        <v>216</v>
      </c>
      <c r="Y125" s="4">
        <v>8.6195199999999996</v>
      </c>
      <c r="Z125" s="7" t="s">
        <v>441</v>
      </c>
      <c r="AA125" s="3">
        <v>7.3509799999999998</v>
      </c>
      <c r="AB125" s="3"/>
    </row>
    <row r="126" spans="1:28">
      <c r="C126" s="8" t="s">
        <v>385</v>
      </c>
      <c r="D126" s="4">
        <v>12.261340000000001</v>
      </c>
      <c r="E126" s="7" t="s">
        <v>560</v>
      </c>
      <c r="F126" s="3">
        <v>10.92</v>
      </c>
      <c r="J126" s="8" t="s">
        <v>353</v>
      </c>
      <c r="K126" s="4">
        <v>7.9215500000000008</v>
      </c>
      <c r="L126" s="7"/>
      <c r="M126" s="3"/>
      <c r="R126" s="4"/>
      <c r="S126" s="7"/>
      <c r="T126" s="3"/>
      <c r="X126" s="8" t="s">
        <v>265</v>
      </c>
      <c r="Y126" s="4">
        <v>8.5876699999999992</v>
      </c>
      <c r="Z126" s="7" t="s">
        <v>528</v>
      </c>
      <c r="AA126" s="3">
        <v>6.5847600000000002</v>
      </c>
      <c r="AB126" s="3"/>
    </row>
    <row r="127" spans="1:28">
      <c r="C127" s="8" t="s">
        <v>268</v>
      </c>
      <c r="D127" s="4">
        <v>11.890970000000001</v>
      </c>
      <c r="E127" s="7" t="s">
        <v>561</v>
      </c>
      <c r="F127" s="3">
        <v>10.74437</v>
      </c>
      <c r="J127" s="8" t="s">
        <v>240</v>
      </c>
      <c r="K127" s="4">
        <v>7.9215500000000008</v>
      </c>
      <c r="L127" s="7"/>
      <c r="M127" s="3"/>
      <c r="R127" s="4"/>
      <c r="S127" s="7"/>
      <c r="T127" s="3"/>
      <c r="X127" s="8" t="s">
        <v>320</v>
      </c>
      <c r="Y127" s="4">
        <v>8.4284200000000009</v>
      </c>
      <c r="Z127" s="7" t="s">
        <v>460</v>
      </c>
      <c r="AA127" s="3">
        <v>5.8267299999999995</v>
      </c>
      <c r="AB127" s="3"/>
    </row>
    <row r="128" spans="1:28">
      <c r="C128" s="8" t="s">
        <v>206</v>
      </c>
      <c r="D128" s="4">
        <v>11.821809999999999</v>
      </c>
      <c r="E128" s="7" t="s">
        <v>403</v>
      </c>
      <c r="F128" s="3">
        <v>10.727080000000001</v>
      </c>
      <c r="J128" s="8" t="s">
        <v>317</v>
      </c>
      <c r="K128" s="4">
        <v>7.5175099999999997</v>
      </c>
      <c r="L128" s="7"/>
      <c r="M128" s="3"/>
      <c r="R128" s="4"/>
      <c r="S128" s="7"/>
      <c r="T128" s="3"/>
      <c r="X128" s="8" t="s">
        <v>242</v>
      </c>
      <c r="Y128" s="4">
        <v>7.9215500000000008</v>
      </c>
      <c r="Z128" s="7" t="s">
        <v>432</v>
      </c>
      <c r="AA128" s="3">
        <v>5.8267299999999995</v>
      </c>
      <c r="AB128" s="3"/>
    </row>
    <row r="129" spans="3:28">
      <c r="C129" s="8" t="s">
        <v>300</v>
      </c>
      <c r="D129" s="4">
        <v>11.485110000000001</v>
      </c>
      <c r="E129" s="7" t="s">
        <v>437</v>
      </c>
      <c r="F129" s="3">
        <v>10.68704</v>
      </c>
      <c r="J129" s="8" t="s">
        <v>211</v>
      </c>
      <c r="K129" s="4">
        <v>7.3509799999999998</v>
      </c>
      <c r="L129" s="7"/>
      <c r="M129" s="3"/>
      <c r="R129" s="4"/>
      <c r="S129" s="7"/>
      <c r="T129" s="3"/>
      <c r="X129" s="8" t="s">
        <v>275</v>
      </c>
      <c r="Y129" s="4">
        <v>7.8314599999999999</v>
      </c>
      <c r="Z129" s="7" t="s">
        <v>413</v>
      </c>
      <c r="AA129" s="3">
        <v>5.306210000000001</v>
      </c>
      <c r="AB129" s="3"/>
    </row>
    <row r="130" spans="3:28">
      <c r="C130" s="8" t="s">
        <v>322</v>
      </c>
      <c r="D130" s="4">
        <v>11.284000000000001</v>
      </c>
      <c r="E130" s="7" t="s">
        <v>414</v>
      </c>
      <c r="F130" s="3">
        <v>10.612420000000002</v>
      </c>
      <c r="J130" s="8" t="s">
        <v>386</v>
      </c>
      <c r="K130" s="4">
        <v>6.5847600000000002</v>
      </c>
      <c r="L130" s="7"/>
      <c r="M130" s="3"/>
      <c r="R130" s="4"/>
      <c r="S130" s="7"/>
      <c r="T130" s="3"/>
      <c r="X130" s="8" t="s">
        <v>201</v>
      </c>
      <c r="Y130" s="4">
        <v>7.1826299999999996</v>
      </c>
      <c r="Z130" s="7" t="s">
        <v>475</v>
      </c>
      <c r="AA130" s="3">
        <v>4.0695200000000007</v>
      </c>
      <c r="AB130" s="3"/>
    </row>
    <row r="131" spans="3:28">
      <c r="C131" s="8" t="s">
        <v>239</v>
      </c>
      <c r="D131" s="4">
        <v>11.224850000000002</v>
      </c>
      <c r="E131" s="7" t="s">
        <v>521</v>
      </c>
      <c r="F131" s="3">
        <v>10.612420000000002</v>
      </c>
      <c r="J131" s="8" t="s">
        <v>334</v>
      </c>
      <c r="K131" s="4">
        <v>5.8267299999999995</v>
      </c>
      <c r="L131" s="7"/>
      <c r="M131" s="3"/>
      <c r="R131" s="4"/>
      <c r="S131" s="7"/>
      <c r="T131" s="3"/>
      <c r="X131" s="8" t="s">
        <v>212</v>
      </c>
      <c r="Y131" s="4">
        <v>6.5847600000000002</v>
      </c>
      <c r="Z131" s="7" t="s">
        <v>513</v>
      </c>
      <c r="AA131" s="3">
        <v>2.0347600000000003</v>
      </c>
      <c r="AB131" s="3"/>
    </row>
    <row r="132" spans="3:28">
      <c r="C132" s="8" t="s">
        <v>322</v>
      </c>
      <c r="D132" s="4">
        <v>11.13294</v>
      </c>
      <c r="E132" s="7" t="s">
        <v>437</v>
      </c>
      <c r="F132" s="3">
        <v>10.612420000000002</v>
      </c>
      <c r="J132" s="8" t="s">
        <v>319</v>
      </c>
      <c r="K132" s="4">
        <v>5.7866900000000001</v>
      </c>
      <c r="L132" s="7"/>
      <c r="M132" s="3"/>
      <c r="R132" s="4"/>
      <c r="S132" s="7"/>
      <c r="T132" s="3"/>
      <c r="X132" s="8" t="s">
        <v>223</v>
      </c>
      <c r="Y132" s="4">
        <v>5.889520000000001</v>
      </c>
      <c r="Z132" s="7" t="s">
        <v>494</v>
      </c>
      <c r="AA132" s="3">
        <v>1.82</v>
      </c>
      <c r="AB132" s="3"/>
    </row>
    <row r="133" spans="3:28">
      <c r="C133" s="8" t="s">
        <v>210</v>
      </c>
      <c r="D133" s="4">
        <v>11.122019999999999</v>
      </c>
      <c r="E133" s="7" t="s">
        <v>550</v>
      </c>
      <c r="F133" s="3">
        <v>10.47228</v>
      </c>
      <c r="J133" s="8" t="s">
        <v>332</v>
      </c>
      <c r="K133" s="4">
        <v>3.64</v>
      </c>
      <c r="L133" s="7"/>
      <c r="M133" s="3"/>
      <c r="R133" s="4"/>
      <c r="S133" s="7"/>
      <c r="T133" s="3"/>
      <c r="X133" s="8" t="s">
        <v>242</v>
      </c>
      <c r="Y133" s="4">
        <v>3.64</v>
      </c>
      <c r="Z133" s="7" t="s">
        <v>553</v>
      </c>
      <c r="AA133" s="3">
        <v>1.28674</v>
      </c>
      <c r="AB133" s="3"/>
    </row>
    <row r="134" spans="3:28">
      <c r="C134" s="8" t="s">
        <v>342</v>
      </c>
      <c r="D134" s="4">
        <v>11.004630000000001</v>
      </c>
      <c r="E134" s="7" t="s">
        <v>433</v>
      </c>
      <c r="F134" s="3">
        <v>10.46682</v>
      </c>
      <c r="J134" s="8" t="s">
        <v>262</v>
      </c>
      <c r="K134" s="4">
        <v>2.0347600000000003</v>
      </c>
      <c r="L134" s="7"/>
      <c r="M134" s="3"/>
      <c r="R134" s="4"/>
      <c r="S134" s="7"/>
      <c r="T134" s="3"/>
      <c r="X134" s="8" t="s">
        <v>352</v>
      </c>
      <c r="Y134" s="4">
        <v>2.0347600000000003</v>
      </c>
      <c r="Z134" s="7" t="s">
        <v>417</v>
      </c>
      <c r="AA134" s="3">
        <v>1.28674</v>
      </c>
      <c r="AB134" s="3"/>
    </row>
    <row r="135" spans="3:28">
      <c r="C135" s="8" t="s">
        <v>350</v>
      </c>
      <c r="D135" s="4">
        <v>10.98461</v>
      </c>
      <c r="E135" s="7" t="s">
        <v>433</v>
      </c>
      <c r="F135" s="3">
        <v>10.46682</v>
      </c>
      <c r="K135" s="4"/>
      <c r="L135" s="7"/>
      <c r="M135" s="3"/>
      <c r="R135" s="4"/>
      <c r="S135" s="7"/>
      <c r="T135" s="3"/>
      <c r="Y135" s="4"/>
      <c r="Z135" s="7"/>
      <c r="AA135" s="3"/>
      <c r="AB135" s="3"/>
    </row>
    <row r="136" spans="3:28">
      <c r="C136" s="8" t="s">
        <v>210</v>
      </c>
      <c r="D136" s="4">
        <v>10.74437</v>
      </c>
      <c r="E136" s="7" t="s">
        <v>403</v>
      </c>
      <c r="F136" s="3">
        <v>10.20656</v>
      </c>
      <c r="K136" s="4"/>
      <c r="L136" s="7"/>
      <c r="M136" s="3"/>
      <c r="R136" s="4"/>
      <c r="S136" s="7"/>
      <c r="T136" s="3"/>
      <c r="Y136" s="4"/>
      <c r="Z136" s="7"/>
      <c r="AA136" s="3"/>
      <c r="AB136" s="3"/>
    </row>
    <row r="137" spans="3:28">
      <c r="C137" s="8" t="s">
        <v>236</v>
      </c>
      <c r="D137" s="4">
        <v>10.727080000000001</v>
      </c>
      <c r="E137" s="7" t="s">
        <v>437</v>
      </c>
      <c r="F137" s="3">
        <v>10.20656</v>
      </c>
      <c r="K137" s="4"/>
      <c r="L137" s="7"/>
      <c r="M137" s="3"/>
      <c r="R137" s="4"/>
      <c r="S137" s="7"/>
      <c r="T137" s="3"/>
      <c r="Y137" s="4"/>
      <c r="Z137" s="7"/>
      <c r="AA137" s="3"/>
      <c r="AB137" s="3"/>
    </row>
    <row r="138" spans="3:28">
      <c r="C138" s="8" t="s">
        <v>387</v>
      </c>
      <c r="D138" s="4">
        <v>10.454079999999999</v>
      </c>
      <c r="E138" s="7" t="s">
        <v>437</v>
      </c>
      <c r="F138" s="3">
        <v>10.01</v>
      </c>
      <c r="K138" s="4"/>
      <c r="L138" s="7"/>
      <c r="M138" s="3"/>
      <c r="R138" s="4"/>
      <c r="S138" s="7"/>
      <c r="T138" s="3"/>
      <c r="Y138" s="4"/>
      <c r="Z138" s="7"/>
      <c r="AA138" s="3"/>
      <c r="AB138" s="3"/>
    </row>
    <row r="139" spans="3:28">
      <c r="C139" s="8" t="s">
        <v>270</v>
      </c>
      <c r="D139" s="4">
        <v>10.20656</v>
      </c>
      <c r="E139" s="7" t="s">
        <v>531</v>
      </c>
      <c r="F139" s="3">
        <v>9.78796</v>
      </c>
      <c r="K139" s="4"/>
      <c r="L139" s="7"/>
      <c r="M139" s="3"/>
      <c r="R139" s="4"/>
      <c r="S139" s="7"/>
      <c r="T139" s="3"/>
      <c r="Y139" s="4"/>
      <c r="Z139" s="7"/>
      <c r="AA139" s="3"/>
      <c r="AB139" s="3"/>
    </row>
    <row r="140" spans="3:28">
      <c r="C140" s="8" t="s">
        <v>217</v>
      </c>
      <c r="D140" s="4">
        <v>10.121929999999999</v>
      </c>
      <c r="E140" s="7" t="s">
        <v>437</v>
      </c>
      <c r="F140" s="3">
        <v>9.78796</v>
      </c>
      <c r="K140" s="4"/>
      <c r="L140" s="7"/>
      <c r="M140" s="3"/>
      <c r="R140" s="4"/>
      <c r="S140" s="7"/>
      <c r="T140" s="3"/>
      <c r="Y140" s="4"/>
      <c r="Z140" s="7"/>
      <c r="AA140" s="3"/>
      <c r="AB140" s="3"/>
    </row>
    <row r="141" spans="3:28">
      <c r="C141" s="8" t="s">
        <v>316</v>
      </c>
      <c r="D141" s="4">
        <v>9.8962500000000002</v>
      </c>
      <c r="E141" s="7" t="s">
        <v>411</v>
      </c>
      <c r="F141" s="3">
        <v>9.6878600000000006</v>
      </c>
      <c r="K141" s="4"/>
      <c r="L141" s="7"/>
      <c r="M141" s="3"/>
      <c r="R141" s="4"/>
      <c r="S141" s="7"/>
      <c r="T141" s="3"/>
      <c r="Y141" s="4"/>
      <c r="Z141" s="7"/>
      <c r="AA141" s="3"/>
      <c r="AB141" s="3"/>
    </row>
    <row r="142" spans="3:28">
      <c r="C142" s="8" t="s">
        <v>210</v>
      </c>
      <c r="D142" s="4">
        <v>9.6878600000000006</v>
      </c>
      <c r="E142" s="7" t="s">
        <v>422</v>
      </c>
      <c r="F142" s="3">
        <v>9.5404400000000003</v>
      </c>
      <c r="K142" s="4"/>
      <c r="L142" s="7"/>
      <c r="M142" s="3"/>
      <c r="R142" s="4"/>
      <c r="S142" s="7"/>
      <c r="T142" s="3"/>
      <c r="Y142" s="4"/>
      <c r="Z142" s="7"/>
      <c r="AA142" s="3"/>
      <c r="AB142" s="3"/>
    </row>
    <row r="143" spans="3:28">
      <c r="C143" s="8" t="s">
        <v>210</v>
      </c>
      <c r="D143" s="4">
        <v>9.5404400000000003</v>
      </c>
      <c r="E143" s="7" t="s">
        <v>485</v>
      </c>
      <c r="F143" s="3">
        <v>9.4503500000000003</v>
      </c>
      <c r="K143" s="4"/>
      <c r="L143" s="7"/>
      <c r="M143" s="3"/>
      <c r="R143" s="4"/>
      <c r="S143" s="7"/>
      <c r="T143" s="3"/>
      <c r="Y143" s="4"/>
      <c r="Z143" s="7"/>
      <c r="AA143" s="3"/>
      <c r="AB143" s="3"/>
    </row>
    <row r="144" spans="3:28">
      <c r="C144" s="8" t="s">
        <v>210</v>
      </c>
      <c r="D144" s="4">
        <v>9.5404400000000003</v>
      </c>
      <c r="E144" s="7" t="s">
        <v>522</v>
      </c>
      <c r="F144" s="3">
        <v>9.2801800000000014</v>
      </c>
      <c r="K144" s="4"/>
      <c r="L144" s="7"/>
      <c r="M144" s="3"/>
      <c r="R144" s="4"/>
      <c r="S144" s="7"/>
      <c r="T144" s="3"/>
      <c r="Y144" s="4"/>
      <c r="Z144" s="7"/>
      <c r="AA144" s="3"/>
      <c r="AB144" s="3"/>
    </row>
    <row r="145" spans="3:28">
      <c r="C145" s="8" t="s">
        <v>388</v>
      </c>
      <c r="D145" s="4">
        <v>9.4503500000000003</v>
      </c>
      <c r="E145" s="7" t="s">
        <v>391</v>
      </c>
      <c r="F145" s="3">
        <v>9.2801800000000014</v>
      </c>
      <c r="K145" s="4"/>
      <c r="L145" s="7"/>
      <c r="M145" s="3"/>
      <c r="R145" s="4"/>
      <c r="S145" s="7"/>
      <c r="T145" s="3"/>
      <c r="Y145" s="4"/>
      <c r="Z145" s="7"/>
      <c r="AA145" s="3"/>
      <c r="AB145" s="3"/>
    </row>
    <row r="146" spans="3:28">
      <c r="C146" s="8" t="s">
        <v>276</v>
      </c>
      <c r="D146" s="4">
        <v>9.1900899999999996</v>
      </c>
      <c r="E146" s="7" t="s">
        <v>497</v>
      </c>
      <c r="F146" s="3">
        <v>9.1900899999999996</v>
      </c>
      <c r="L146" s="7"/>
      <c r="M146" s="3"/>
      <c r="S146" s="7"/>
      <c r="T146" s="3"/>
      <c r="Z146" s="7"/>
      <c r="AA146" s="3"/>
      <c r="AB146" s="3"/>
    </row>
    <row r="147" spans="3:28">
      <c r="C147" s="8" t="s">
        <v>306</v>
      </c>
      <c r="D147" s="4">
        <v>9.0581400000000016</v>
      </c>
      <c r="E147" s="7" t="s">
        <v>522</v>
      </c>
      <c r="F147" s="3">
        <v>8.7041500000000003</v>
      </c>
      <c r="L147" s="7"/>
      <c r="M147" s="3"/>
      <c r="S147" s="7"/>
      <c r="T147" s="3"/>
      <c r="Z147" s="7"/>
      <c r="AA147" s="3"/>
      <c r="AB147" s="3"/>
    </row>
    <row r="148" spans="3:28">
      <c r="C148" s="8" t="s">
        <v>217</v>
      </c>
      <c r="D148" s="4">
        <v>9.0080899999999993</v>
      </c>
      <c r="E148" s="7" t="s">
        <v>522</v>
      </c>
      <c r="F148" s="3">
        <v>8.6522799999999993</v>
      </c>
      <c r="L148" s="7"/>
      <c r="M148" s="3"/>
      <c r="S148" s="7"/>
      <c r="T148" s="3"/>
      <c r="Z148" s="7"/>
      <c r="AA148" s="3"/>
      <c r="AB148" s="3"/>
    </row>
    <row r="149" spans="3:28">
      <c r="C149" s="8" t="s">
        <v>202</v>
      </c>
      <c r="D149" s="4">
        <v>8.899799999999999</v>
      </c>
      <c r="E149" s="7" t="s">
        <v>515</v>
      </c>
      <c r="F149" s="3">
        <v>8.6195199999999996</v>
      </c>
      <c r="L149" s="7"/>
      <c r="M149" s="3"/>
      <c r="S149" s="7"/>
      <c r="T149" s="3"/>
      <c r="Z149" s="7"/>
      <c r="AA149" s="3"/>
      <c r="AB149" s="3"/>
    </row>
    <row r="150" spans="3:28">
      <c r="C150" s="8" t="s">
        <v>258</v>
      </c>
      <c r="D150" s="4">
        <v>8.7096099999999996</v>
      </c>
      <c r="E150" s="7" t="s">
        <v>399</v>
      </c>
      <c r="F150" s="3">
        <v>8.19</v>
      </c>
      <c r="L150" s="7"/>
      <c r="M150" s="3"/>
      <c r="S150" s="7"/>
      <c r="T150" s="3"/>
      <c r="Z150" s="7"/>
      <c r="AA150" s="3"/>
      <c r="AB150" s="3"/>
    </row>
    <row r="151" spans="3:28">
      <c r="C151" s="8" t="s">
        <v>217</v>
      </c>
      <c r="D151" s="4">
        <v>8.7096099999999996</v>
      </c>
      <c r="E151" s="7" t="s">
        <v>437</v>
      </c>
      <c r="F151" s="3">
        <v>8.0252900000000018</v>
      </c>
      <c r="L151" s="7"/>
      <c r="M151" s="3"/>
      <c r="S151" s="7"/>
      <c r="T151" s="3"/>
      <c r="Z151" s="7"/>
      <c r="AA151" s="3"/>
      <c r="AB151" s="3"/>
    </row>
    <row r="152" spans="3:28">
      <c r="C152" s="8" t="s">
        <v>236</v>
      </c>
      <c r="D152" s="4">
        <v>8.6522799999999993</v>
      </c>
      <c r="E152" s="7" t="s">
        <v>403</v>
      </c>
      <c r="F152" s="3">
        <v>7.8314599999999999</v>
      </c>
      <c r="L152" s="7"/>
      <c r="M152" s="3"/>
      <c r="S152" s="7"/>
      <c r="T152" s="3"/>
      <c r="Z152" s="7"/>
      <c r="AA152" s="3"/>
      <c r="AB152" s="3"/>
    </row>
    <row r="153" spans="3:28">
      <c r="C153" s="8" t="s">
        <v>389</v>
      </c>
      <c r="D153" s="4">
        <v>8.5876699999999992</v>
      </c>
      <c r="E153" s="7" t="s">
        <v>411</v>
      </c>
      <c r="F153" s="3">
        <v>6.5174200000000004</v>
      </c>
      <c r="L153" s="7"/>
      <c r="M153" s="3"/>
      <c r="S153" s="7"/>
      <c r="T153" s="3"/>
      <c r="Z153" s="7"/>
      <c r="AA153" s="3"/>
      <c r="AB153" s="3"/>
    </row>
    <row r="154" spans="3:28">
      <c r="C154" s="8" t="s">
        <v>268</v>
      </c>
      <c r="D154" s="4">
        <v>8.1836300000000008</v>
      </c>
      <c r="E154" s="7" t="s">
        <v>562</v>
      </c>
      <c r="F154" s="3">
        <v>5.8267299999999995</v>
      </c>
      <c r="L154" s="7"/>
      <c r="M154" s="3"/>
      <c r="S154" s="7"/>
      <c r="T154" s="3"/>
      <c r="Z154" s="7"/>
      <c r="AA154" s="3"/>
      <c r="AB154" s="3"/>
    </row>
    <row r="155" spans="3:28">
      <c r="C155" s="8" t="s">
        <v>239</v>
      </c>
      <c r="D155" s="4">
        <v>8.1818100000000005</v>
      </c>
      <c r="E155" s="7" t="s">
        <v>437</v>
      </c>
      <c r="F155" s="3">
        <v>5.46</v>
      </c>
      <c r="L155" s="7"/>
      <c r="M155" s="3"/>
      <c r="S155" s="7"/>
      <c r="T155" s="3"/>
      <c r="Z155" s="7"/>
      <c r="AA155" s="3"/>
      <c r="AB155" s="3"/>
    </row>
    <row r="156" spans="3:28">
      <c r="C156" s="8" t="s">
        <v>217</v>
      </c>
      <c r="D156" s="4">
        <v>7.3509799999999998</v>
      </c>
      <c r="E156" s="7" t="s">
        <v>407</v>
      </c>
      <c r="F156" s="3">
        <v>4.6400900000000007</v>
      </c>
      <c r="L156" s="7"/>
      <c r="M156" s="3"/>
      <c r="S156" s="7"/>
      <c r="T156" s="3"/>
      <c r="Z156" s="7"/>
      <c r="AA156" s="3"/>
      <c r="AB156" s="3"/>
    </row>
    <row r="157" spans="3:28">
      <c r="C157" s="8" t="s">
        <v>217</v>
      </c>
      <c r="D157" s="4">
        <v>7.3509799999999998</v>
      </c>
      <c r="E157" s="7" t="s">
        <v>563</v>
      </c>
      <c r="F157" s="3">
        <v>2.8774199999999999</v>
      </c>
      <c r="L157" s="7"/>
      <c r="M157" s="3"/>
      <c r="S157" s="7"/>
      <c r="T157" s="3"/>
      <c r="Z157" s="7"/>
      <c r="AA157" s="3"/>
      <c r="AB157" s="3"/>
    </row>
    <row r="158" spans="3:28">
      <c r="C158" s="8" t="s">
        <v>390</v>
      </c>
      <c r="D158" s="4">
        <v>7.3509799999999998</v>
      </c>
      <c r="E158" s="7" t="s">
        <v>522</v>
      </c>
      <c r="F158" s="3">
        <v>2.0347600000000003</v>
      </c>
      <c r="L158" s="7"/>
      <c r="M158" s="3"/>
      <c r="S158" s="7"/>
      <c r="T158" s="3"/>
      <c r="Z158" s="7"/>
      <c r="AA158" s="3"/>
      <c r="AB158" s="3"/>
    </row>
    <row r="159" spans="3:28">
      <c r="C159" s="8" t="s">
        <v>377</v>
      </c>
      <c r="D159" s="4">
        <v>6.6293500000000005</v>
      </c>
      <c r="E159" s="7" t="s">
        <v>433</v>
      </c>
      <c r="F159" s="3">
        <v>2.0347600000000003</v>
      </c>
      <c r="L159" s="7"/>
      <c r="M159" s="3"/>
      <c r="S159" s="7"/>
      <c r="T159" s="3"/>
      <c r="Z159" s="7"/>
      <c r="AA159" s="3"/>
      <c r="AB159" s="3"/>
    </row>
    <row r="160" spans="3:28">
      <c r="C160" s="8" t="s">
        <v>217</v>
      </c>
      <c r="D160" s="4">
        <v>4.55</v>
      </c>
      <c r="E160" s="7" t="s">
        <v>433</v>
      </c>
      <c r="F160" s="3">
        <v>1.28674</v>
      </c>
      <c r="L160" s="7"/>
      <c r="M160" s="3"/>
      <c r="S160" s="7"/>
      <c r="T160" s="3"/>
      <c r="Z160" s="7"/>
      <c r="AA160" s="3"/>
      <c r="AB160" s="3"/>
    </row>
    <row r="161" spans="3:4">
      <c r="C161" s="8" t="s">
        <v>210</v>
      </c>
      <c r="D161" s="4">
        <v>4.55</v>
      </c>
    </row>
    <row r="162" spans="3:4">
      <c r="C162" s="8" t="s">
        <v>236</v>
      </c>
      <c r="D162" s="4">
        <v>1.82</v>
      </c>
    </row>
  </sheetData>
  <mergeCells count="4">
    <mergeCell ref="A2:F2"/>
    <mergeCell ref="H2:M2"/>
    <mergeCell ref="O2:T2"/>
    <mergeCell ref="V2:AA2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PKAi</vt:lpstr>
      <vt:lpstr>DLK KO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</dc:creator>
  <cp:lastModifiedBy>Catherine Collins</cp:lastModifiedBy>
  <dcterms:created xsi:type="dcterms:W3CDTF">2015-10-13T14:32:23Z</dcterms:created>
  <dcterms:modified xsi:type="dcterms:W3CDTF">2016-04-25T20:44:46Z</dcterms:modified>
</cp:coreProperties>
</file>