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85" yWindow="795" windowWidth="10845" windowHeight="12555"/>
  </bookViews>
  <sheets>
    <sheet name="Figure 1" sheetId="4" r:id="rId1"/>
  </sheets>
  <calcPr calcId="145621" concurrentCalc="0"/>
</workbook>
</file>

<file path=xl/calcChain.xml><?xml version="1.0" encoding="utf-8"?>
<calcChain xmlns="http://schemas.openxmlformats.org/spreadsheetml/2006/main">
  <c r="AF21" i="4" l="1"/>
  <c r="AG21" i="4"/>
  <c r="AH21" i="4"/>
  <c r="AI21" i="4"/>
  <c r="AJ21" i="4"/>
  <c r="AK21" i="4"/>
  <c r="AF22" i="4"/>
  <c r="AG22" i="4"/>
  <c r="AH22" i="4"/>
  <c r="AI22" i="4"/>
  <c r="AJ22" i="4"/>
  <c r="AK22" i="4"/>
  <c r="AF23" i="4"/>
  <c r="AG23" i="4"/>
  <c r="AH23" i="4"/>
  <c r="AI23" i="4"/>
  <c r="AJ23" i="4"/>
  <c r="AK23" i="4"/>
  <c r="AN23" i="4"/>
  <c r="AO23" i="4"/>
  <c r="AP23" i="4"/>
  <c r="AQ23" i="4"/>
  <c r="AR23" i="4"/>
  <c r="AS23" i="4"/>
  <c r="AN24" i="4"/>
  <c r="AO24" i="4"/>
  <c r="AP24" i="4"/>
  <c r="AQ24" i="4"/>
  <c r="AR24" i="4"/>
  <c r="AS24" i="4"/>
  <c r="AN25" i="4"/>
  <c r="AO25" i="4"/>
  <c r="AP25" i="4"/>
  <c r="AQ25" i="4"/>
  <c r="AR25" i="4"/>
  <c r="AS25" i="4"/>
  <c r="P31" i="4"/>
  <c r="Q31" i="4"/>
  <c r="R31" i="4"/>
  <c r="S31" i="4"/>
  <c r="T31" i="4"/>
  <c r="U31" i="4"/>
  <c r="P32" i="4"/>
  <c r="Q32" i="4"/>
  <c r="R32" i="4"/>
  <c r="S32" i="4"/>
  <c r="T32" i="4"/>
  <c r="U32" i="4"/>
  <c r="P33" i="4"/>
  <c r="Q33" i="4"/>
  <c r="R33" i="4"/>
  <c r="S33" i="4"/>
  <c r="T33" i="4"/>
  <c r="U33" i="4"/>
  <c r="X41" i="4"/>
  <c r="Y41" i="4"/>
  <c r="Z41" i="4"/>
  <c r="AA41" i="4"/>
  <c r="AB41" i="4"/>
  <c r="AC41" i="4"/>
  <c r="X42" i="4"/>
  <c r="Y42" i="4"/>
  <c r="Z42" i="4"/>
  <c r="AA42" i="4"/>
  <c r="AB42" i="4"/>
  <c r="AC42" i="4"/>
  <c r="X43" i="4"/>
  <c r="Y43" i="4"/>
  <c r="Z43" i="4"/>
  <c r="AA43" i="4"/>
  <c r="AB43" i="4"/>
  <c r="AC43" i="4"/>
  <c r="K45" i="4"/>
  <c r="L45" i="4"/>
  <c r="M45" i="4"/>
  <c r="K46" i="4"/>
  <c r="L46" i="4"/>
  <c r="M46" i="4"/>
  <c r="K47" i="4"/>
  <c r="L47" i="4"/>
  <c r="M47" i="4"/>
  <c r="D68" i="4"/>
  <c r="E68" i="4"/>
  <c r="F68" i="4"/>
  <c r="D69" i="4"/>
  <c r="E69" i="4"/>
  <c r="F69" i="4"/>
  <c r="D70" i="4"/>
  <c r="E70" i="4"/>
  <c r="F70" i="4"/>
</calcChain>
</file>

<file path=xl/sharedStrings.xml><?xml version="1.0" encoding="utf-8"?>
<sst xmlns="http://schemas.openxmlformats.org/spreadsheetml/2006/main" count="204" uniqueCount="80">
  <si>
    <t>Two-tailed Wilcoxon rank sum test</t>
    <phoneticPr fontId="6"/>
  </si>
  <si>
    <t>&lt; 0.0001</t>
    <phoneticPr fontId="6"/>
  </si>
  <si>
    <t>Good performer vs Naive (d')</t>
    <phoneticPr fontId="6"/>
  </si>
  <si>
    <t>Two-tailed Wilcoxon singed rank test</t>
    <phoneticPr fontId="6"/>
  </si>
  <si>
    <t>HR vs FAR (Naive)</t>
    <phoneticPr fontId="6"/>
  </si>
  <si>
    <t>Two-tailed Wilcoxon singed rank test</t>
    <phoneticPr fontId="6"/>
  </si>
  <si>
    <t>&lt; 0.0001</t>
    <phoneticPr fontId="6"/>
  </si>
  <si>
    <t>HR vs FAR (Good performer)</t>
    <phoneticPr fontId="6"/>
  </si>
  <si>
    <t>Statistical P values</t>
    <phoneticPr fontId="6"/>
  </si>
  <si>
    <t>Median</t>
    <phoneticPr fontId="6"/>
  </si>
  <si>
    <t>SEM</t>
    <phoneticPr fontId="6"/>
  </si>
  <si>
    <t>Mean</t>
    <phoneticPr fontId="6"/>
  </si>
  <si>
    <t>Summary for Good performer</t>
    <phoneticPr fontId="6"/>
  </si>
  <si>
    <t>S2-p</t>
  </si>
  <si>
    <t>Summary for Naive</t>
    <phoneticPr fontId="6"/>
  </si>
  <si>
    <t>S2-p</t>
    <phoneticPr fontId="6"/>
  </si>
  <si>
    <t>M1-p</t>
  </si>
  <si>
    <t>M1-p</t>
    <phoneticPr fontId="6"/>
  </si>
  <si>
    <t>d'</t>
  </si>
  <si>
    <t>FA rate</t>
  </si>
  <si>
    <t>Hit Rate</t>
  </si>
  <si>
    <t>Projection</t>
    <phoneticPr fontId="6"/>
  </si>
  <si>
    <t>Cell #</t>
    <phoneticPr fontId="6"/>
  </si>
  <si>
    <t>Mouse_#</t>
    <phoneticPr fontId="6"/>
  </si>
  <si>
    <t>Mouse #</t>
    <phoneticPr fontId="6"/>
  </si>
  <si>
    <t>Naive</t>
    <phoneticPr fontId="6"/>
  </si>
  <si>
    <t>Good Performer</t>
    <phoneticPr fontId="6"/>
  </si>
  <si>
    <t>Two-tailed Wilcoxon rank sum test</t>
    <phoneticPr fontId="6"/>
  </si>
  <si>
    <r>
      <t xml:space="preserve">M1-p vs S2-p (Lick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AP)</t>
    </r>
    <phoneticPr fontId="6"/>
  </si>
  <si>
    <t>Median</t>
    <phoneticPr fontId="6"/>
  </si>
  <si>
    <t>Two-tailed Wilcoxon rank sum test</t>
    <phoneticPr fontId="6"/>
  </si>
  <si>
    <r>
      <t xml:space="preserve">M1-p vs S2-p (Late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AP)</t>
    </r>
    <phoneticPr fontId="6"/>
  </si>
  <si>
    <t>SEM</t>
    <phoneticPr fontId="6"/>
  </si>
  <si>
    <t>Two-tailed Wilcoxon rank sum test</t>
    <phoneticPr fontId="6"/>
  </si>
  <si>
    <r>
      <t xml:space="preserve">M1-p vs S2-p (Early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AP)</t>
    </r>
    <phoneticPr fontId="6"/>
  </si>
  <si>
    <t>Mean</t>
    <phoneticPr fontId="6"/>
  </si>
  <si>
    <r>
      <t xml:space="preserve">M1-p vs S2-p (Lick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Vm)</t>
    </r>
    <phoneticPr fontId="6"/>
  </si>
  <si>
    <t>Summary for S2-p</t>
    <phoneticPr fontId="6"/>
  </si>
  <si>
    <r>
      <t xml:space="preserve">M1-p vs S2-p (Late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Vm)</t>
    </r>
    <phoneticPr fontId="6"/>
  </si>
  <si>
    <t>M1-p vs S2-p (PSP amp)</t>
    <phoneticPr fontId="6"/>
  </si>
  <si>
    <t>Statistical P values</t>
    <phoneticPr fontId="6"/>
  </si>
  <si>
    <t>Median</t>
    <phoneticPr fontId="6"/>
  </si>
  <si>
    <t>Summary for M1-p</t>
    <phoneticPr fontId="6"/>
  </si>
  <si>
    <r>
      <t xml:space="preserve">Lick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(Hz)</t>
    </r>
    <phoneticPr fontId="6"/>
  </si>
  <si>
    <r>
      <rPr>
        <sz val="11"/>
        <color theme="1"/>
        <rFont val="Arial"/>
        <family val="2"/>
      </rPr>
      <t xml:space="preserve">Late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(Hz)</t>
    </r>
    <phoneticPr fontId="6"/>
  </si>
  <si>
    <r>
      <t xml:space="preserve">Early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(Hz)</t>
    </r>
    <phoneticPr fontId="6"/>
  </si>
  <si>
    <r>
      <t xml:space="preserve">Lick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(mV)</t>
    </r>
    <phoneticPr fontId="6"/>
  </si>
  <si>
    <r>
      <rPr>
        <sz val="11"/>
        <color theme="1"/>
        <rFont val="Arial"/>
        <family val="2"/>
      </rPr>
      <t xml:space="preserve">Late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(mV)</t>
    </r>
    <phoneticPr fontId="6"/>
  </si>
  <si>
    <t>PSP amp (mV)</t>
    <phoneticPr fontId="6"/>
  </si>
  <si>
    <t>Cell #</t>
    <phoneticPr fontId="6"/>
  </si>
  <si>
    <t>S2-p neurons</t>
    <phoneticPr fontId="6"/>
  </si>
  <si>
    <t>M1-p neurons</t>
    <phoneticPr fontId="6"/>
  </si>
  <si>
    <r>
      <t xml:space="preserve">M1-p vs S2-p (Lick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AP)</t>
    </r>
    <phoneticPr fontId="6"/>
  </si>
  <si>
    <t>Two-tailed Wilcoxon rank sum test</t>
    <phoneticPr fontId="6"/>
  </si>
  <si>
    <r>
      <t xml:space="preserve">M1-p vs S2-p (Late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AP)</t>
    </r>
    <phoneticPr fontId="6"/>
  </si>
  <si>
    <t>Two-tailed Wilcoxon rank sum test</t>
    <phoneticPr fontId="6"/>
  </si>
  <si>
    <r>
      <t xml:space="preserve">M1-p vs S2-p (Early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AP)</t>
    </r>
    <phoneticPr fontId="6"/>
  </si>
  <si>
    <r>
      <t xml:space="preserve">M1-p vs S2-p (Lick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Vm)</t>
    </r>
    <phoneticPr fontId="6"/>
  </si>
  <si>
    <r>
      <t xml:space="preserve">M1-p vs S2-p (Late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Vm)</t>
    </r>
    <phoneticPr fontId="6"/>
  </si>
  <si>
    <t>M1-p vs S2-p (PSP amp)</t>
    <phoneticPr fontId="6"/>
  </si>
  <si>
    <t>Statistical P values</t>
    <phoneticPr fontId="6"/>
  </si>
  <si>
    <t>SEM</t>
    <phoneticPr fontId="6"/>
  </si>
  <si>
    <t>Mean</t>
    <phoneticPr fontId="6"/>
  </si>
  <si>
    <t>Summary for S2-p</t>
    <phoneticPr fontId="6"/>
  </si>
  <si>
    <t>SEM</t>
    <phoneticPr fontId="6"/>
  </si>
  <si>
    <t>Mean</t>
    <phoneticPr fontId="6"/>
  </si>
  <si>
    <t>Summary for M1-p</t>
    <phoneticPr fontId="6"/>
  </si>
  <si>
    <r>
      <t xml:space="preserve">Lick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(Hz)</t>
    </r>
    <phoneticPr fontId="6"/>
  </si>
  <si>
    <r>
      <rPr>
        <sz val="11"/>
        <color theme="1"/>
        <rFont val="Arial"/>
        <family val="2"/>
      </rPr>
      <t xml:space="preserve">Late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(Hz)</t>
    </r>
    <phoneticPr fontId="6"/>
  </si>
  <si>
    <r>
      <t xml:space="preserve">Early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(Hz)</t>
    </r>
    <phoneticPr fontId="6"/>
  </si>
  <si>
    <r>
      <t xml:space="preserve">Lick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(mV)</t>
    </r>
    <phoneticPr fontId="6"/>
  </si>
  <si>
    <t>PSP amp (mV)</t>
    <phoneticPr fontId="6"/>
  </si>
  <si>
    <t>Cell #</t>
    <phoneticPr fontId="6"/>
  </si>
  <si>
    <r>
      <t xml:space="preserve">Lick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(mV)</t>
    </r>
    <phoneticPr fontId="6"/>
  </si>
  <si>
    <r>
      <rPr>
        <sz val="11"/>
        <color theme="1"/>
        <rFont val="Arial"/>
        <family val="2"/>
      </rPr>
      <t xml:space="preserve">Late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(mV)</t>
    </r>
    <phoneticPr fontId="6"/>
  </si>
  <si>
    <t>S2-p neurons</t>
    <phoneticPr fontId="6"/>
  </si>
  <si>
    <t>(C)</t>
    <phoneticPr fontId="6"/>
  </si>
  <si>
    <t>(D)</t>
    <phoneticPr fontId="6"/>
  </si>
  <si>
    <t>(E)</t>
    <phoneticPr fontId="6"/>
  </si>
  <si>
    <t>Figure 1-source data 1. Data values and statistics underlying Figure 1.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</si>
</sst>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1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b/>
      <sz val="14"/>
      <color theme="1"/>
      <name val="Arial Unicode MS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Arial Unicode MS"/>
      <family val="3"/>
      <charset val="128"/>
    </font>
    <font>
      <b/>
      <sz val="11"/>
      <color theme="1"/>
      <name val="Arial Unicode MS"/>
      <family val="3"/>
      <charset val="128"/>
    </font>
    <font>
      <sz val="11"/>
      <name val="Arial Unicode MS"/>
      <family val="3"/>
      <charset val="128"/>
    </font>
    <font>
      <sz val="11"/>
      <color theme="1"/>
      <name val="Symbol"/>
      <family val="1"/>
      <charset val="2"/>
    </font>
    <font>
      <sz val="11"/>
      <color theme="1"/>
      <name val="Arial"/>
      <family val="2"/>
    </font>
    <font>
      <b/>
      <sz val="12"/>
      <color theme="1"/>
      <name val="Arial Unicode MS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1" applyNumberFormat="0" applyAlignment="0" applyProtection="0">
      <alignment vertical="center"/>
    </xf>
    <xf numFmtId="0" fontId="1" fillId="0" borderId="0"/>
  </cellStyleXfs>
  <cellXfs count="70">
    <xf numFmtId="0" fontId="0" fillId="0" borderId="0" xfId="0">
      <alignment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2" fontId="7" fillId="4" borderId="0" xfId="0" applyNumberFormat="1" applyFont="1" applyFill="1" applyBorder="1" applyAlignment="1">
      <alignment horizontal="center" vertical="center"/>
    </xf>
    <xf numFmtId="11" fontId="7" fillId="4" borderId="0" xfId="0" applyNumberFormat="1" applyFont="1" applyFill="1" applyBorder="1" applyAlignment="1">
      <alignment horizontal="center" vertical="center"/>
    </xf>
    <xf numFmtId="0" fontId="7" fillId="0" borderId="0" xfId="0" applyFont="1" applyBorder="1">
      <alignment vertical="center"/>
    </xf>
    <xf numFmtId="2" fontId="7" fillId="4" borderId="2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2" fontId="7" fillId="4" borderId="0" xfId="0" applyNumberFormat="1" applyFont="1" applyFill="1" applyAlignment="1">
      <alignment horizontal="center"/>
    </xf>
    <xf numFmtId="2" fontId="9" fillId="5" borderId="2" xfId="1" applyNumberFormat="1" applyFont="1" applyFill="1" applyBorder="1" applyAlignment="1">
      <alignment horizontal="center"/>
    </xf>
    <xf numFmtId="176" fontId="9" fillId="5" borderId="2" xfId="0" applyNumberFormat="1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/>
    </xf>
    <xf numFmtId="2" fontId="9" fillId="5" borderId="0" xfId="1" applyNumberFormat="1" applyFont="1" applyFill="1" applyAlignment="1">
      <alignment horizontal="center"/>
    </xf>
    <xf numFmtId="176" fontId="9" fillId="5" borderId="0" xfId="0" applyNumberFormat="1" applyFont="1" applyFill="1" applyAlignment="1">
      <alignment horizontal="center"/>
    </xf>
    <xf numFmtId="0" fontId="7" fillId="5" borderId="0" xfId="0" applyFont="1" applyFill="1" applyBorder="1" applyAlignment="1">
      <alignment horizontal="center" vertical="center"/>
    </xf>
    <xf numFmtId="0" fontId="7" fillId="5" borderId="0" xfId="0" applyFont="1" applyFill="1" applyAlignment="1">
      <alignment horizontal="center"/>
    </xf>
    <xf numFmtId="0" fontId="7" fillId="5" borderId="0" xfId="0" applyFont="1" applyFill="1" applyAlignment="1">
      <alignment horizontal="center" vertical="center"/>
    </xf>
    <xf numFmtId="2" fontId="9" fillId="5" borderId="0" xfId="0" applyNumberFormat="1" applyFont="1" applyFill="1" applyAlignment="1">
      <alignment horizontal="center"/>
    </xf>
    <xf numFmtId="1" fontId="7" fillId="0" borderId="0" xfId="0" applyNumberFormat="1" applyFont="1" applyFill="1" applyBorder="1" applyAlignment="1">
      <alignment horizontal="center" vertical="center"/>
    </xf>
    <xf numFmtId="1" fontId="9" fillId="0" borderId="0" xfId="0" applyNumberFormat="1" applyFont="1" applyAlignment="1">
      <alignment horizontal="center"/>
    </xf>
    <xf numFmtId="176" fontId="7" fillId="0" borderId="0" xfId="0" applyNumberFormat="1" applyFont="1">
      <alignment vertical="center"/>
    </xf>
    <xf numFmtId="2" fontId="9" fillId="5" borderId="2" xfId="0" applyNumberFormat="1" applyFont="1" applyFill="1" applyBorder="1" applyAlignment="1">
      <alignment horizontal="center"/>
    </xf>
    <xf numFmtId="1" fontId="9" fillId="5" borderId="2" xfId="0" applyNumberFormat="1" applyFont="1" applyFill="1" applyBorder="1" applyAlignment="1">
      <alignment horizontal="center"/>
    </xf>
    <xf numFmtId="1" fontId="9" fillId="5" borderId="0" xfId="0" applyNumberFormat="1" applyFont="1" applyFill="1" applyAlignment="1">
      <alignment horizontal="center"/>
    </xf>
    <xf numFmtId="176" fontId="9" fillId="5" borderId="0" xfId="0" applyNumberFormat="1" applyFont="1" applyFill="1" applyBorder="1" applyAlignment="1">
      <alignment horizontal="center"/>
    </xf>
    <xf numFmtId="176" fontId="9" fillId="5" borderId="0" xfId="2" applyNumberFormat="1" applyFont="1" applyFill="1" applyBorder="1" applyAlignment="1">
      <alignment horizontal="center"/>
    </xf>
    <xf numFmtId="2" fontId="9" fillId="5" borderId="0" xfId="2" applyNumberFormat="1" applyFont="1" applyFill="1" applyBorder="1" applyAlignment="1">
      <alignment horizontal="center"/>
    </xf>
    <xf numFmtId="0" fontId="7" fillId="5" borderId="2" xfId="0" applyFont="1" applyFill="1" applyBorder="1">
      <alignment vertical="center"/>
    </xf>
    <xf numFmtId="0" fontId="7" fillId="5" borderId="0" xfId="0" applyFont="1" applyFill="1">
      <alignment vertical="center"/>
    </xf>
    <xf numFmtId="0" fontId="8" fillId="5" borderId="0" xfId="0" applyFont="1" applyFill="1">
      <alignment vertical="center"/>
    </xf>
    <xf numFmtId="0" fontId="8" fillId="5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>
      <alignment vertical="center"/>
    </xf>
    <xf numFmtId="176" fontId="7" fillId="4" borderId="2" xfId="0" applyNumberFormat="1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0" xfId="0" applyNumberFormat="1" applyFont="1" applyFill="1" applyBorder="1" applyAlignment="1">
      <alignment horizontal="center" vertical="center"/>
    </xf>
    <xf numFmtId="176" fontId="7" fillId="5" borderId="2" xfId="0" applyNumberFormat="1" applyFont="1" applyFill="1" applyBorder="1" applyAlignment="1">
      <alignment horizontal="center" vertical="center"/>
    </xf>
    <xf numFmtId="176" fontId="7" fillId="5" borderId="2" xfId="0" applyNumberFormat="1" applyFont="1" applyFill="1" applyBorder="1" applyAlignment="1">
      <alignment horizontal="center"/>
    </xf>
    <xf numFmtId="2" fontId="7" fillId="5" borderId="2" xfId="0" applyNumberFormat="1" applyFont="1" applyFill="1" applyBorder="1" applyAlignment="1">
      <alignment horizontal="center"/>
    </xf>
    <xf numFmtId="176" fontId="7" fillId="5" borderId="0" xfId="0" applyNumberFormat="1" applyFont="1" applyFill="1" applyBorder="1" applyAlignment="1">
      <alignment horizontal="center" vertical="center"/>
    </xf>
    <xf numFmtId="176" fontId="7" fillId="5" borderId="0" xfId="0" applyNumberFormat="1" applyFont="1" applyFill="1" applyBorder="1" applyAlignment="1">
      <alignment horizontal="center"/>
    </xf>
    <xf numFmtId="2" fontId="7" fillId="5" borderId="0" xfId="0" applyNumberFormat="1" applyFont="1" applyFill="1" applyBorder="1" applyAlignment="1">
      <alignment horizontal="center"/>
    </xf>
    <xf numFmtId="2" fontId="7" fillId="5" borderId="0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76" fontId="7" fillId="5" borderId="2" xfId="3" applyNumberFormat="1" applyFont="1" applyFill="1" applyBorder="1" applyAlignment="1">
      <alignment horizontal="center"/>
    </xf>
    <xf numFmtId="176" fontId="7" fillId="5" borderId="0" xfId="3" applyNumberFormat="1" applyFont="1" applyFill="1" applyBorder="1" applyAlignment="1">
      <alignment horizontal="center"/>
    </xf>
    <xf numFmtId="176" fontId="7" fillId="5" borderId="0" xfId="3" applyNumberFormat="1" applyFont="1" applyFill="1" applyAlignment="1">
      <alignment horizontal="center"/>
    </xf>
    <xf numFmtId="176" fontId="7" fillId="5" borderId="0" xfId="0" applyNumberFormat="1" applyFont="1" applyFill="1" applyAlignment="1">
      <alignment horizontal="center"/>
    </xf>
    <xf numFmtId="2" fontId="7" fillId="5" borderId="0" xfId="0" applyNumberFormat="1" applyFont="1" applyFill="1" applyAlignment="1">
      <alignment horizontal="center"/>
    </xf>
    <xf numFmtId="2" fontId="7" fillId="5" borderId="3" xfId="0" applyNumberFormat="1" applyFont="1" applyFill="1" applyBorder="1" applyAlignment="1">
      <alignment horizontal="center"/>
    </xf>
    <xf numFmtId="2" fontId="0" fillId="0" borderId="0" xfId="0" applyNumberFormat="1" applyAlignment="1"/>
    <xf numFmtId="0" fontId="0" fillId="0" borderId="0" xfId="0" applyAlignment="1"/>
    <xf numFmtId="176" fontId="7" fillId="4" borderId="0" xfId="0" applyNumberFormat="1" applyFont="1" applyFill="1" applyBorder="1" applyAlignment="1">
      <alignment horizontal="center" vertical="center"/>
    </xf>
    <xf numFmtId="2" fontId="7" fillId="4" borderId="0" xfId="0" applyNumberFormat="1" applyFont="1" applyFill="1" applyBorder="1" applyAlignment="1">
      <alignment horizontal="center"/>
    </xf>
    <xf numFmtId="0" fontId="7" fillId="4" borderId="0" xfId="0" applyFont="1" applyFill="1" applyBorder="1" applyAlignment="1">
      <alignment horizontal="center" vertical="center"/>
    </xf>
    <xf numFmtId="2" fontId="7" fillId="5" borderId="2" xfId="0" applyNumberFormat="1" applyFont="1" applyFill="1" applyBorder="1" applyAlignment="1">
      <alignment horizontal="center" vertical="center"/>
    </xf>
    <xf numFmtId="176" fontId="7" fillId="5" borderId="0" xfId="0" applyNumberFormat="1" applyFont="1" applyFill="1" applyAlignment="1">
      <alignment horizontal="center" vertical="center"/>
    </xf>
    <xf numFmtId="2" fontId="7" fillId="5" borderId="0" xfId="0" applyNumberFormat="1" applyFont="1" applyFill="1" applyAlignment="1">
      <alignment horizontal="center" vertical="center"/>
    </xf>
    <xf numFmtId="2" fontId="9" fillId="5" borderId="0" xfId="0" applyNumberFormat="1" applyFont="1" applyFill="1" applyBorder="1" applyAlignment="1">
      <alignment horizontal="center"/>
    </xf>
    <xf numFmtId="0" fontId="12" fillId="0" borderId="0" xfId="0" applyFont="1" applyAlignment="1">
      <alignment horizontal="left" vertical="center"/>
    </xf>
    <xf numFmtId="0" fontId="7" fillId="4" borderId="0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</cellXfs>
  <cellStyles count="4">
    <cellStyle name="Bad" xfId="1" builtinId="27"/>
    <cellStyle name="Input" xfId="2" builtinId="20"/>
    <cellStyle name="Normal" xfId="0" builtinId="0"/>
    <cellStyle name="Normal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75"/>
  <sheetViews>
    <sheetView tabSelected="1" workbookViewId="0"/>
  </sheetViews>
  <sheetFormatPr defaultRowHeight="16.5" x14ac:dyDescent="0.15"/>
  <cols>
    <col min="1" max="1" width="7.75" style="3" customWidth="1"/>
    <col min="2" max="2" width="6.5" style="3" customWidth="1"/>
    <col min="3" max="3" width="11" style="2" customWidth="1"/>
    <col min="4" max="4" width="9" style="3" customWidth="1"/>
    <col min="5" max="5" width="7.75" style="3" customWidth="1"/>
    <col min="6" max="6" width="6.75" style="3" customWidth="1"/>
    <col min="7" max="15" width="9" style="2"/>
    <col min="16" max="16" width="13.5" style="2" customWidth="1"/>
    <col min="17" max="17" width="14.375" style="2" customWidth="1"/>
    <col min="18" max="18" width="15.125" style="2" customWidth="1"/>
    <col min="19" max="19" width="16.375" style="2" customWidth="1"/>
    <col min="20" max="20" width="15.375" style="2" customWidth="1"/>
    <col min="21" max="21" width="14.625" style="2" customWidth="1"/>
    <col min="22" max="23" width="9" style="2"/>
    <col min="24" max="25" width="14.125" style="2" customWidth="1"/>
    <col min="26" max="29" width="14.625" style="2" customWidth="1"/>
    <col min="30" max="31" width="9" style="2"/>
    <col min="32" max="37" width="13.75" style="2" customWidth="1"/>
    <col min="38" max="39" width="9" style="2"/>
    <col min="40" max="45" width="13.625" style="2" customWidth="1"/>
    <col min="46" max="16384" width="9" style="2"/>
  </cols>
  <sheetData>
    <row r="1" spans="1:45" ht="20.25" x14ac:dyDescent="0.15">
      <c r="A1" s="1" t="s">
        <v>79</v>
      </c>
    </row>
    <row r="2" spans="1:45" ht="20.25" x14ac:dyDescent="0.15">
      <c r="A2" s="34"/>
    </row>
    <row r="3" spans="1:45" ht="17.25" x14ac:dyDescent="0.15">
      <c r="A3" s="63" t="s">
        <v>76</v>
      </c>
      <c r="O3" s="63" t="s">
        <v>77</v>
      </c>
      <c r="AE3" s="63" t="s">
        <v>78</v>
      </c>
    </row>
    <row r="4" spans="1:45" x14ac:dyDescent="0.15">
      <c r="A4" s="33" t="s">
        <v>26</v>
      </c>
      <c r="B4" s="19"/>
      <c r="C4" s="31"/>
      <c r="D4" s="19"/>
      <c r="E4" s="19"/>
      <c r="F4" s="19"/>
      <c r="H4" s="32" t="s">
        <v>25</v>
      </c>
      <c r="I4" s="31"/>
      <c r="J4" s="31"/>
      <c r="K4" s="31"/>
      <c r="L4" s="31"/>
      <c r="M4" s="31"/>
      <c r="O4" s="32" t="s">
        <v>51</v>
      </c>
      <c r="P4" s="31"/>
      <c r="Q4" s="31"/>
      <c r="R4" s="31"/>
      <c r="S4" s="31"/>
      <c r="T4" s="31"/>
      <c r="U4" s="31"/>
      <c r="W4" s="32" t="s">
        <v>50</v>
      </c>
      <c r="X4" s="31"/>
      <c r="Y4" s="31"/>
      <c r="Z4" s="31"/>
      <c r="AA4" s="31"/>
      <c r="AB4" s="31"/>
      <c r="AC4" s="31"/>
      <c r="AE4" s="32" t="s">
        <v>51</v>
      </c>
      <c r="AF4" s="31"/>
      <c r="AG4" s="31"/>
      <c r="AH4" s="31"/>
      <c r="AI4" s="31"/>
      <c r="AJ4" s="31"/>
      <c r="AK4" s="31"/>
      <c r="AM4" s="32" t="s">
        <v>75</v>
      </c>
      <c r="AN4" s="31"/>
      <c r="AO4" s="31"/>
      <c r="AP4" s="31"/>
      <c r="AQ4" s="31"/>
      <c r="AR4" s="31"/>
      <c r="AS4" s="31"/>
    </row>
    <row r="5" spans="1:45" x14ac:dyDescent="0.15">
      <c r="A5" s="19"/>
      <c r="B5" s="19"/>
      <c r="C5" s="31"/>
      <c r="D5" s="19"/>
      <c r="E5" s="19"/>
      <c r="F5" s="19"/>
      <c r="H5" s="31"/>
      <c r="I5" s="31"/>
      <c r="J5" s="31"/>
      <c r="K5" s="31"/>
      <c r="L5" s="31"/>
      <c r="M5" s="31"/>
      <c r="O5" s="31"/>
      <c r="P5" s="31"/>
      <c r="Q5" s="31"/>
      <c r="R5" s="31"/>
      <c r="S5" s="31"/>
      <c r="T5" s="31"/>
      <c r="U5" s="31"/>
      <c r="W5" s="31"/>
      <c r="X5" s="31"/>
      <c r="Y5" s="31"/>
      <c r="Z5" s="31"/>
      <c r="AA5" s="31"/>
      <c r="AB5" s="31"/>
      <c r="AC5" s="31"/>
      <c r="AE5" s="31"/>
      <c r="AF5" s="31"/>
      <c r="AG5" s="31"/>
      <c r="AH5" s="31"/>
      <c r="AI5" s="31"/>
      <c r="AJ5" s="31"/>
      <c r="AK5" s="31"/>
      <c r="AM5" s="31"/>
      <c r="AN5" s="31"/>
      <c r="AO5" s="31"/>
      <c r="AP5" s="31"/>
      <c r="AQ5" s="31"/>
      <c r="AR5" s="31"/>
      <c r="AS5" s="31"/>
    </row>
    <row r="6" spans="1:45" x14ac:dyDescent="0.3">
      <c r="A6" s="13" t="s">
        <v>24</v>
      </c>
      <c r="B6" s="13" t="s">
        <v>22</v>
      </c>
      <c r="C6" s="13" t="s">
        <v>21</v>
      </c>
      <c r="D6" s="14" t="s">
        <v>20</v>
      </c>
      <c r="E6" s="14" t="s">
        <v>19</v>
      </c>
      <c r="F6" s="14" t="s">
        <v>18</v>
      </c>
      <c r="H6" s="30" t="s">
        <v>23</v>
      </c>
      <c r="I6" s="13" t="s">
        <v>22</v>
      </c>
      <c r="J6" s="13" t="s">
        <v>21</v>
      </c>
      <c r="K6" s="14" t="s">
        <v>20</v>
      </c>
      <c r="L6" s="14" t="s">
        <v>19</v>
      </c>
      <c r="M6" s="14" t="s">
        <v>18</v>
      </c>
      <c r="O6" s="13" t="s">
        <v>49</v>
      </c>
      <c r="P6" s="13" t="s">
        <v>48</v>
      </c>
      <c r="Q6" s="13" t="s">
        <v>47</v>
      </c>
      <c r="R6" s="13" t="s">
        <v>46</v>
      </c>
      <c r="S6" s="13" t="s">
        <v>45</v>
      </c>
      <c r="T6" s="13" t="s">
        <v>44</v>
      </c>
      <c r="U6" s="13" t="s">
        <v>43</v>
      </c>
      <c r="W6" s="13" t="s">
        <v>49</v>
      </c>
      <c r="X6" s="13" t="s">
        <v>48</v>
      </c>
      <c r="Y6" s="13" t="s">
        <v>47</v>
      </c>
      <c r="Z6" s="13" t="s">
        <v>46</v>
      </c>
      <c r="AA6" s="13" t="s">
        <v>45</v>
      </c>
      <c r="AB6" s="13" t="s">
        <v>44</v>
      </c>
      <c r="AC6" s="13" t="s">
        <v>43</v>
      </c>
      <c r="AE6" s="13" t="s">
        <v>72</v>
      </c>
      <c r="AF6" s="13" t="s">
        <v>71</v>
      </c>
      <c r="AG6" s="13" t="s">
        <v>74</v>
      </c>
      <c r="AH6" s="13" t="s">
        <v>73</v>
      </c>
      <c r="AI6" s="13" t="s">
        <v>69</v>
      </c>
      <c r="AJ6" s="13" t="s">
        <v>68</v>
      </c>
      <c r="AK6" s="13" t="s">
        <v>67</v>
      </c>
      <c r="AM6" s="13" t="s">
        <v>72</v>
      </c>
      <c r="AN6" s="13" t="s">
        <v>71</v>
      </c>
      <c r="AO6" s="13" t="s">
        <v>47</v>
      </c>
      <c r="AP6" s="13" t="s">
        <v>70</v>
      </c>
      <c r="AQ6" s="13" t="s">
        <v>69</v>
      </c>
      <c r="AR6" s="13" t="s">
        <v>68</v>
      </c>
      <c r="AS6" s="13" t="s">
        <v>67</v>
      </c>
    </row>
    <row r="7" spans="1:45" x14ac:dyDescent="0.3">
      <c r="A7" s="19">
        <v>1</v>
      </c>
      <c r="B7" s="18">
        <v>1</v>
      </c>
      <c r="C7" s="19" t="s">
        <v>17</v>
      </c>
      <c r="D7" s="16">
        <v>0.98</v>
      </c>
      <c r="E7" s="16">
        <v>0.15094339622641509</v>
      </c>
      <c r="F7" s="20">
        <v>3.0861445957967288</v>
      </c>
      <c r="H7" s="26">
        <v>1</v>
      </c>
      <c r="I7" s="26">
        <v>1</v>
      </c>
      <c r="J7" s="19" t="s">
        <v>17</v>
      </c>
      <c r="K7" s="16">
        <v>0.22857142857142856</v>
      </c>
      <c r="L7" s="16">
        <v>9.0909090909090912E-2</v>
      </c>
      <c r="M7" s="20">
        <v>0.59161797923950532</v>
      </c>
      <c r="O7" s="19">
        <v>1</v>
      </c>
      <c r="P7" s="52">
        <v>14.372999999999999</v>
      </c>
      <c r="Q7" s="53">
        <v>2.5103399999999998</v>
      </c>
      <c r="R7" s="52">
        <v>-2.1734599999999999</v>
      </c>
      <c r="S7" s="50">
        <v>9.6058353673469377</v>
      </c>
      <c r="T7" s="51">
        <v>0.21808026530612246</v>
      </c>
      <c r="U7" s="50">
        <v>-0.1628721156462585</v>
      </c>
      <c r="W7" s="17">
        <v>1</v>
      </c>
      <c r="X7" s="45">
        <v>9.6257900000000003</v>
      </c>
      <c r="Y7" s="45">
        <v>4.6811400000000001</v>
      </c>
      <c r="Z7" s="45">
        <v>1.4330700000000001</v>
      </c>
      <c r="AA7" s="49">
        <v>0</v>
      </c>
      <c r="AB7" s="44">
        <v>0</v>
      </c>
      <c r="AC7" s="49">
        <v>0</v>
      </c>
      <c r="AE7" s="19">
        <v>1</v>
      </c>
      <c r="AF7" s="52">
        <v>6.42042</v>
      </c>
      <c r="AG7" s="52">
        <v>-1.06521</v>
      </c>
      <c r="AH7" s="52">
        <v>1.60121</v>
      </c>
      <c r="AI7" s="60">
        <v>-1.13636E-2</v>
      </c>
      <c r="AJ7" s="51">
        <v>-1.13636E-2</v>
      </c>
      <c r="AK7" s="60">
        <v>-1.13636E-2</v>
      </c>
      <c r="AM7" s="17">
        <v>1</v>
      </c>
      <c r="AN7" s="52">
        <v>13.375500000000001</v>
      </c>
      <c r="AO7" s="52">
        <v>3.9247299999999998</v>
      </c>
      <c r="AP7" s="52">
        <v>2.5291399999999999</v>
      </c>
      <c r="AQ7" s="61">
        <v>-0.18181800000000001</v>
      </c>
      <c r="AR7" s="51">
        <v>-0.18181800000000001</v>
      </c>
      <c r="AS7" s="60">
        <v>-0.18181800000000001</v>
      </c>
    </row>
    <row r="8" spans="1:45" x14ac:dyDescent="0.3">
      <c r="A8" s="19">
        <v>2</v>
      </c>
      <c r="B8" s="18">
        <v>2</v>
      </c>
      <c r="C8" s="19" t="s">
        <v>17</v>
      </c>
      <c r="D8" s="16">
        <v>0.83098591549295775</v>
      </c>
      <c r="E8" s="16">
        <v>0.35</v>
      </c>
      <c r="F8" s="20">
        <v>1.34338906401654</v>
      </c>
      <c r="H8" s="26">
        <v>2</v>
      </c>
      <c r="I8" s="26">
        <v>2</v>
      </c>
      <c r="J8" s="19" t="s">
        <v>17</v>
      </c>
      <c r="K8" s="16">
        <v>0.20689655172413793</v>
      </c>
      <c r="L8" s="16">
        <v>0.31428571428571428</v>
      </c>
      <c r="M8" s="20">
        <v>-0.33349826898329687</v>
      </c>
      <c r="O8" s="19">
        <v>2</v>
      </c>
      <c r="P8" s="52">
        <v>6.7243899999999996</v>
      </c>
      <c r="Q8" s="45">
        <v>2.4030100000000001</v>
      </c>
      <c r="R8" s="52">
        <v>0.4753</v>
      </c>
      <c r="S8" s="50">
        <v>-0.13186800000000001</v>
      </c>
      <c r="T8" s="51">
        <v>0.37660657627118643</v>
      </c>
      <c r="U8" s="50">
        <v>-0.10926912994350284</v>
      </c>
      <c r="W8" s="17">
        <v>2</v>
      </c>
      <c r="X8" s="45">
        <v>15.046799999999999</v>
      </c>
      <c r="Y8" s="45">
        <v>8.0965699999999998</v>
      </c>
      <c r="Z8" s="45">
        <v>3.9350700000000001</v>
      </c>
      <c r="AA8" s="49">
        <v>0.54054054054054057</v>
      </c>
      <c r="AB8" s="44">
        <v>0</v>
      </c>
      <c r="AC8" s="49">
        <v>0</v>
      </c>
      <c r="AE8" s="19">
        <v>2</v>
      </c>
      <c r="AF8" s="52">
        <v>8.4497</v>
      </c>
      <c r="AG8" s="52">
        <v>1.42597</v>
      </c>
      <c r="AH8" s="52">
        <v>1.3109599999999999</v>
      </c>
      <c r="AI8" s="60">
        <v>-2.5862099999999999E-2</v>
      </c>
      <c r="AJ8" s="51">
        <v>-2.5862099999999999E-2</v>
      </c>
      <c r="AK8" s="60">
        <v>-2.5862099999999999E-2</v>
      </c>
      <c r="AM8" s="17">
        <v>2</v>
      </c>
      <c r="AN8" s="52">
        <v>7.9935200000000002</v>
      </c>
      <c r="AO8" s="52">
        <v>0.81046799999999997</v>
      </c>
      <c r="AP8" s="52">
        <v>5.1447900000000004</v>
      </c>
      <c r="AQ8" s="61">
        <v>1.568702</v>
      </c>
      <c r="AR8" s="51">
        <v>4.068702</v>
      </c>
      <c r="AS8" s="60">
        <v>0.4020353333333333</v>
      </c>
    </row>
    <row r="9" spans="1:45" x14ac:dyDescent="0.3">
      <c r="A9" s="19">
        <v>2</v>
      </c>
      <c r="B9" s="18">
        <v>3</v>
      </c>
      <c r="C9" s="19" t="s">
        <v>16</v>
      </c>
      <c r="D9" s="16">
        <v>0.890625</v>
      </c>
      <c r="E9" s="16">
        <v>0.34883720930232559</v>
      </c>
      <c r="F9" s="20">
        <v>1.6183204231997004</v>
      </c>
      <c r="H9" s="26">
        <v>3</v>
      </c>
      <c r="I9" s="26">
        <v>3</v>
      </c>
      <c r="J9" s="19" t="s">
        <v>16</v>
      </c>
      <c r="K9" s="16">
        <v>0.56521739130434778</v>
      </c>
      <c r="L9" s="16">
        <v>0.33333333333333331</v>
      </c>
      <c r="M9" s="20">
        <v>0.59493807637478857</v>
      </c>
      <c r="O9" s="19">
        <v>3</v>
      </c>
      <c r="P9" s="52">
        <v>6.9484199999999996</v>
      </c>
      <c r="Q9" s="45">
        <v>0.23211000000000001</v>
      </c>
      <c r="R9" s="52">
        <v>-0.31903700000000002</v>
      </c>
      <c r="S9" s="50">
        <v>-5.7291700000000001E-2</v>
      </c>
      <c r="T9" s="51">
        <v>-5.7291700000000001E-2</v>
      </c>
      <c r="U9" s="50">
        <v>-5.7291700000000001E-2</v>
      </c>
      <c r="W9" s="17">
        <v>3</v>
      </c>
      <c r="X9" s="45">
        <v>12.3291</v>
      </c>
      <c r="Y9" s="45">
        <v>5.0701900000000002</v>
      </c>
      <c r="Z9" s="45">
        <v>1.0732299999999999</v>
      </c>
      <c r="AA9" s="49">
        <v>0.20614264516129033</v>
      </c>
      <c r="AB9" s="44">
        <v>-0.116438</v>
      </c>
      <c r="AC9" s="49">
        <v>-5.1921870967741937E-2</v>
      </c>
      <c r="AE9" s="19">
        <v>3</v>
      </c>
      <c r="AF9" s="52">
        <v>11.9292</v>
      </c>
      <c r="AG9" s="52">
        <v>0.33727400000000002</v>
      </c>
      <c r="AH9" s="52">
        <v>-1.78207</v>
      </c>
      <c r="AI9" s="60">
        <v>4.3927203444444434</v>
      </c>
      <c r="AJ9" s="51">
        <v>-5.1724100000000002E-2</v>
      </c>
      <c r="AK9" s="60">
        <v>9.6424048148148145E-2</v>
      </c>
      <c r="AM9" s="17">
        <v>3</v>
      </c>
      <c r="AN9" s="52">
        <v>9.9798799999999996</v>
      </c>
      <c r="AO9" s="52">
        <v>1.31738</v>
      </c>
      <c r="AP9" s="52">
        <v>0.45609899999999998</v>
      </c>
      <c r="AQ9" s="61">
        <v>-3.0303E-2</v>
      </c>
      <c r="AR9" s="51">
        <v>-3.0303E-2</v>
      </c>
      <c r="AS9" s="60">
        <v>-3.0303E-2</v>
      </c>
    </row>
    <row r="10" spans="1:45" x14ac:dyDescent="0.3">
      <c r="A10" s="19">
        <v>2</v>
      </c>
      <c r="B10" s="18">
        <v>4</v>
      </c>
      <c r="C10" s="19" t="s">
        <v>16</v>
      </c>
      <c r="D10" s="16">
        <v>0.20779220779220781</v>
      </c>
      <c r="E10" s="16">
        <v>1.7857142857142856E-2</v>
      </c>
      <c r="F10" s="20">
        <v>1.7815261288800945</v>
      </c>
      <c r="H10" s="26">
        <v>3</v>
      </c>
      <c r="I10" s="26">
        <v>4</v>
      </c>
      <c r="J10" s="19" t="s">
        <v>16</v>
      </c>
      <c r="K10" s="16">
        <v>0.24</v>
      </c>
      <c r="L10" s="16">
        <v>0.16666666666666666</v>
      </c>
      <c r="M10" s="20">
        <v>0.26111900326161341</v>
      </c>
      <c r="O10" s="19">
        <v>4</v>
      </c>
      <c r="P10" s="52">
        <v>9.2988599999999995</v>
      </c>
      <c r="Q10" s="45">
        <v>1.4938800000000001</v>
      </c>
      <c r="R10" s="52">
        <v>-0.77071900000000004</v>
      </c>
      <c r="S10" s="50">
        <v>0</v>
      </c>
      <c r="T10" s="51">
        <v>0</v>
      </c>
      <c r="U10" s="50">
        <v>0</v>
      </c>
      <c r="W10" s="17">
        <v>4</v>
      </c>
      <c r="X10" s="45">
        <v>20.654399999999999</v>
      </c>
      <c r="Y10" s="45">
        <v>13.2698</v>
      </c>
      <c r="Z10" s="45">
        <v>11.2416</v>
      </c>
      <c r="AA10" s="49">
        <v>40.835843809523809</v>
      </c>
      <c r="AB10" s="44">
        <v>11.788224761904763</v>
      </c>
      <c r="AC10" s="49">
        <v>4.8993358730158736</v>
      </c>
      <c r="AE10" s="19">
        <v>4</v>
      </c>
      <c r="AF10" s="52">
        <v>7.6227600000000004</v>
      </c>
      <c r="AG10" s="52">
        <v>2.7227100000000002</v>
      </c>
      <c r="AH10" s="52">
        <v>1.2871300000000001</v>
      </c>
      <c r="AI10" s="60">
        <v>-1.2500000000000001E-2</v>
      </c>
      <c r="AJ10" s="51">
        <v>-1.2500000000000001E-2</v>
      </c>
      <c r="AK10" s="60">
        <v>-1.2500000000000001E-2</v>
      </c>
      <c r="AM10" s="17">
        <v>4</v>
      </c>
      <c r="AN10" s="52">
        <v>8.5163200000000003</v>
      </c>
      <c r="AO10" s="52">
        <v>0.73144799999999999</v>
      </c>
      <c r="AP10" s="52">
        <v>-0.92623500000000003</v>
      </c>
      <c r="AQ10" s="61">
        <v>-7.4468099999999995E-2</v>
      </c>
      <c r="AR10" s="51">
        <v>-7.4468099999999995E-2</v>
      </c>
      <c r="AS10" s="60">
        <v>-7.4468099999999995E-2</v>
      </c>
    </row>
    <row r="11" spans="1:45" x14ac:dyDescent="0.3">
      <c r="A11" s="19">
        <v>3</v>
      </c>
      <c r="B11" s="18">
        <v>5</v>
      </c>
      <c r="C11" s="19" t="s">
        <v>16</v>
      </c>
      <c r="D11" s="16">
        <v>0.9642857142857143</v>
      </c>
      <c r="E11" s="16">
        <v>0.20833333333333334</v>
      </c>
      <c r="F11" s="20">
        <v>2.614960892239103</v>
      </c>
      <c r="H11" s="26">
        <v>3</v>
      </c>
      <c r="I11" s="26">
        <v>5</v>
      </c>
      <c r="J11" s="19" t="s">
        <v>16</v>
      </c>
      <c r="K11" s="16">
        <v>2.6315789473684209E-2</v>
      </c>
      <c r="L11" s="16">
        <v>8.3333333333333329E-2</v>
      </c>
      <c r="M11" s="20">
        <v>-0.55493738375218937</v>
      </c>
      <c r="O11" s="19">
        <v>5</v>
      </c>
      <c r="P11" s="52">
        <v>5.0588300000000004</v>
      </c>
      <c r="Q11" s="45">
        <v>1.65343</v>
      </c>
      <c r="R11" s="52">
        <v>1.00013</v>
      </c>
      <c r="S11" s="50">
        <v>-8.6956500000000006E-2</v>
      </c>
      <c r="T11" s="51">
        <v>-8.6956500000000006E-2</v>
      </c>
      <c r="U11" s="50">
        <v>-8.6956500000000006E-2</v>
      </c>
      <c r="W11" s="17">
        <v>5</v>
      </c>
      <c r="X11" s="45">
        <v>8.1513500000000008</v>
      </c>
      <c r="Y11" s="45">
        <v>3.3839600000000001</v>
      </c>
      <c r="Z11" s="45">
        <v>3.7913999999999999</v>
      </c>
      <c r="AA11" s="49">
        <v>0.59154272549019604</v>
      </c>
      <c r="AB11" s="44">
        <v>0.19938586274509804</v>
      </c>
      <c r="AC11" s="49">
        <v>0.17324207189542487</v>
      </c>
      <c r="AE11" s="19">
        <v>5</v>
      </c>
      <c r="AF11" s="52">
        <v>15.0937</v>
      </c>
      <c r="AG11" s="52">
        <v>10.372199999999999</v>
      </c>
      <c r="AH11" s="52">
        <v>2.29358</v>
      </c>
      <c r="AI11" s="60">
        <v>10.463235294117647</v>
      </c>
      <c r="AJ11" s="51">
        <v>10.463235294117647</v>
      </c>
      <c r="AK11" s="60">
        <v>0.11029411764705885</v>
      </c>
      <c r="AM11" s="17">
        <v>5</v>
      </c>
      <c r="AN11" s="52">
        <v>6.6397399999999998</v>
      </c>
      <c r="AO11" s="52">
        <v>1.9649099999999999</v>
      </c>
      <c r="AP11" s="52">
        <v>-1.3583799999999999</v>
      </c>
      <c r="AQ11" s="61">
        <v>-9.6153799999999998E-3</v>
      </c>
      <c r="AR11" s="51">
        <v>-9.6153799999999998E-3</v>
      </c>
      <c r="AS11" s="60">
        <v>-9.6153799999999998E-3</v>
      </c>
    </row>
    <row r="12" spans="1:45" x14ac:dyDescent="0.3">
      <c r="A12" s="19">
        <v>3</v>
      </c>
      <c r="B12" s="18">
        <v>6</v>
      </c>
      <c r="C12" s="19" t="s">
        <v>16</v>
      </c>
      <c r="D12" s="16">
        <v>0.35714285714285715</v>
      </c>
      <c r="E12" s="16">
        <v>2.2222222222222223E-2</v>
      </c>
      <c r="F12" s="20">
        <v>1.6437684153948147</v>
      </c>
      <c r="H12" s="26">
        <v>4</v>
      </c>
      <c r="I12" s="26">
        <v>6</v>
      </c>
      <c r="J12" s="19" t="s">
        <v>16</v>
      </c>
      <c r="K12" s="16">
        <v>0.51515151515151514</v>
      </c>
      <c r="L12" s="16">
        <v>0.4642857142857143</v>
      </c>
      <c r="M12" s="20">
        <v>0.12763070230604476</v>
      </c>
      <c r="O12" s="19">
        <v>6</v>
      </c>
      <c r="P12" s="52">
        <v>2.8277100000000002</v>
      </c>
      <c r="Q12" s="45">
        <v>0.19936000000000001</v>
      </c>
      <c r="R12" s="52">
        <v>-0.63386100000000001</v>
      </c>
      <c r="S12" s="50">
        <v>0</v>
      </c>
      <c r="T12" s="51">
        <v>0</v>
      </c>
      <c r="U12" s="50">
        <v>0</v>
      </c>
      <c r="W12" s="17">
        <v>6</v>
      </c>
      <c r="X12" s="45">
        <v>3.6185399999999999</v>
      </c>
      <c r="Y12" s="45">
        <v>-0.72622399999999998</v>
      </c>
      <c r="Z12" s="45">
        <v>-0.666879</v>
      </c>
      <c r="AA12" s="49">
        <v>0</v>
      </c>
      <c r="AB12" s="44">
        <v>0</v>
      </c>
      <c r="AC12" s="49">
        <v>0</v>
      </c>
      <c r="AE12" s="19">
        <v>6</v>
      </c>
      <c r="AF12" s="52">
        <v>11.6938</v>
      </c>
      <c r="AG12" s="52">
        <v>4.7472899999999996</v>
      </c>
      <c r="AH12" s="52">
        <v>2.76728</v>
      </c>
      <c r="AI12" s="60">
        <v>-0.87341800000000003</v>
      </c>
      <c r="AJ12" s="51">
        <v>-0.87341800000000003</v>
      </c>
      <c r="AK12" s="60">
        <v>0.45991533333333323</v>
      </c>
      <c r="AM12" s="17">
        <v>6</v>
      </c>
      <c r="AN12" s="52">
        <v>7.4082400000000002</v>
      </c>
      <c r="AO12" s="52">
        <v>2.5852400000000002</v>
      </c>
      <c r="AP12" s="52">
        <v>-0.93799600000000005</v>
      </c>
      <c r="AQ12" s="61">
        <v>-2.9411799999999998E-2</v>
      </c>
      <c r="AR12" s="51">
        <v>-2.9411799999999998E-2</v>
      </c>
      <c r="AS12" s="60">
        <v>-2.9411799999999998E-2</v>
      </c>
    </row>
    <row r="13" spans="1:45" x14ac:dyDescent="0.3">
      <c r="A13" s="19">
        <v>4</v>
      </c>
      <c r="B13" s="18">
        <v>7</v>
      </c>
      <c r="C13" s="19" t="s">
        <v>16</v>
      </c>
      <c r="D13" s="16">
        <v>0.51428571428571423</v>
      </c>
      <c r="E13" s="16">
        <v>0.14285714285714285</v>
      </c>
      <c r="F13" s="20">
        <v>1.1033871555382113</v>
      </c>
      <c r="H13" s="26">
        <v>4</v>
      </c>
      <c r="I13" s="26">
        <v>7</v>
      </c>
      <c r="J13" s="19" t="s">
        <v>16</v>
      </c>
      <c r="K13" s="16">
        <v>0.25454545454545452</v>
      </c>
      <c r="L13" s="16">
        <v>0.27586206896551724</v>
      </c>
      <c r="M13" s="20">
        <v>-6.5075365521185757E-2</v>
      </c>
      <c r="O13" s="19">
        <v>7</v>
      </c>
      <c r="P13" s="52">
        <v>8.3777799999999996</v>
      </c>
      <c r="Q13" s="45">
        <v>1.5112000000000001</v>
      </c>
      <c r="R13" s="52">
        <v>1.4250700000000001</v>
      </c>
      <c r="S13" s="50">
        <v>-3.5714299999999997E-2</v>
      </c>
      <c r="T13" s="51">
        <v>-3.5714299999999997E-2</v>
      </c>
      <c r="U13" s="50">
        <v>-3.5714299999999997E-2</v>
      </c>
      <c r="W13" s="17">
        <v>7</v>
      </c>
      <c r="X13" s="45">
        <v>4.9334699999999998</v>
      </c>
      <c r="Y13" s="45">
        <v>2.7311899999999998</v>
      </c>
      <c r="Z13" s="45">
        <v>4.3613499999999998</v>
      </c>
      <c r="AA13" s="49">
        <v>-6.4935100000000001E-3</v>
      </c>
      <c r="AB13" s="44">
        <v>-6.4935100000000001E-3</v>
      </c>
      <c r="AC13" s="49">
        <v>0.18398268047619046</v>
      </c>
      <c r="AE13" s="19">
        <v>7</v>
      </c>
      <c r="AF13" s="52">
        <v>16.924399999999999</v>
      </c>
      <c r="AG13" s="52">
        <v>6.83955</v>
      </c>
      <c r="AH13" s="52">
        <v>5.5535699999999997</v>
      </c>
      <c r="AI13" s="60">
        <v>-1.11111E-2</v>
      </c>
      <c r="AJ13" s="51">
        <v>-1.11111E-2</v>
      </c>
      <c r="AK13" s="60">
        <v>-1.11111E-2</v>
      </c>
      <c r="AM13" s="17">
        <v>7</v>
      </c>
      <c r="AN13" s="52">
        <v>8.3183500000000006</v>
      </c>
      <c r="AO13" s="52">
        <v>1.29237</v>
      </c>
      <c r="AP13" s="52">
        <v>-1.4675199999999999</v>
      </c>
      <c r="AQ13" s="61">
        <v>0.59381399999999995</v>
      </c>
      <c r="AR13" s="51">
        <v>-0.20618600000000001</v>
      </c>
      <c r="AS13" s="60">
        <v>-0.20618600000000001</v>
      </c>
    </row>
    <row r="14" spans="1:45" x14ac:dyDescent="0.3">
      <c r="A14" s="19">
        <v>4</v>
      </c>
      <c r="B14" s="18">
        <v>8</v>
      </c>
      <c r="C14" s="19" t="s">
        <v>16</v>
      </c>
      <c r="D14" s="16">
        <v>0.76470588235294112</v>
      </c>
      <c r="E14" s="16">
        <v>0.125</v>
      </c>
      <c r="F14" s="20">
        <v>1.8718716643583515</v>
      </c>
      <c r="H14" s="26">
        <v>4</v>
      </c>
      <c r="I14" s="26">
        <v>8</v>
      </c>
      <c r="J14" s="19" t="s">
        <v>16</v>
      </c>
      <c r="K14" s="16">
        <v>0.6</v>
      </c>
      <c r="L14" s="16">
        <v>0.27272727272727271</v>
      </c>
      <c r="M14" s="20">
        <v>0.85793244971903693</v>
      </c>
      <c r="O14" s="19">
        <v>8</v>
      </c>
      <c r="P14" s="52">
        <v>8.7675999999999998</v>
      </c>
      <c r="Q14" s="45">
        <v>-3.11632</v>
      </c>
      <c r="R14" s="52">
        <v>-1.09483</v>
      </c>
      <c r="S14" s="50">
        <v>0</v>
      </c>
      <c r="T14" s="51">
        <v>0</v>
      </c>
      <c r="U14" s="50">
        <v>0</v>
      </c>
      <c r="W14" s="17">
        <v>8</v>
      </c>
      <c r="X14" s="45">
        <v>8.5660500000000006</v>
      </c>
      <c r="Y14" s="45">
        <v>3.1236000000000002</v>
      </c>
      <c r="Z14" s="45">
        <v>2.0381900000000002</v>
      </c>
      <c r="AA14" s="49">
        <v>-0.1125</v>
      </c>
      <c r="AB14" s="44">
        <v>-0.1125</v>
      </c>
      <c r="AC14" s="49">
        <v>-0.1125</v>
      </c>
      <c r="AE14" s="19">
        <v>8</v>
      </c>
      <c r="AF14" s="45">
        <v>10.1798</v>
      </c>
      <c r="AG14" s="45">
        <v>5.2423000000000002</v>
      </c>
      <c r="AH14" s="45">
        <v>2.76939</v>
      </c>
      <c r="AI14" s="60">
        <v>0</v>
      </c>
      <c r="AJ14" s="51">
        <v>0</v>
      </c>
      <c r="AK14" s="60">
        <v>0</v>
      </c>
      <c r="AM14" s="17">
        <v>8</v>
      </c>
      <c r="AN14" s="61">
        <v>2.90903</v>
      </c>
      <c r="AO14" s="61">
        <v>0.79724499999999998</v>
      </c>
      <c r="AP14" s="61">
        <v>0.14935399999999999</v>
      </c>
      <c r="AQ14" s="61">
        <v>-8.4506999999999999E-2</v>
      </c>
      <c r="AR14" s="60">
        <v>-8.4506999999999999E-2</v>
      </c>
      <c r="AS14" s="60">
        <v>-8.4506999999999999E-2</v>
      </c>
    </row>
    <row r="15" spans="1:45" x14ac:dyDescent="0.3">
      <c r="A15" s="19">
        <v>5</v>
      </c>
      <c r="B15" s="18">
        <v>9</v>
      </c>
      <c r="C15" s="19" t="s">
        <v>16</v>
      </c>
      <c r="D15" s="16">
        <v>0.9375</v>
      </c>
      <c r="E15" s="16">
        <v>0.3888888888888889</v>
      </c>
      <c r="F15" s="20">
        <v>1.5341205443525465</v>
      </c>
      <c r="H15" s="26">
        <v>4</v>
      </c>
      <c r="I15" s="26">
        <v>9</v>
      </c>
      <c r="J15" s="19" t="s">
        <v>16</v>
      </c>
      <c r="K15" s="16">
        <v>0.27777777777777779</v>
      </c>
      <c r="L15" s="16">
        <v>0.17499999999999999</v>
      </c>
      <c r="M15" s="20">
        <v>0.34513349322370102</v>
      </c>
      <c r="O15" s="19">
        <v>9</v>
      </c>
      <c r="P15" s="52">
        <v>7.4287299999999998</v>
      </c>
      <c r="Q15" s="45">
        <v>4.6012700000000004</v>
      </c>
      <c r="R15" s="52">
        <v>3.6143100000000001</v>
      </c>
      <c r="S15" s="50">
        <v>-8.3333299999999999E-2</v>
      </c>
      <c r="T15" s="51">
        <v>-8.3333299999999999E-2</v>
      </c>
      <c r="U15" s="50">
        <v>0.15196081764705885</v>
      </c>
      <c r="W15" s="17">
        <v>9</v>
      </c>
      <c r="X15" s="45">
        <v>9.6823499999999996</v>
      </c>
      <c r="Y15" s="45">
        <v>0.32644699999999999</v>
      </c>
      <c r="Z15" s="45">
        <v>-1.0136000000000001</v>
      </c>
      <c r="AA15" s="49">
        <v>2.555255857142857</v>
      </c>
      <c r="AB15" s="44">
        <v>-0.30188700000000002</v>
      </c>
      <c r="AC15" s="49">
        <v>-0.14950604761904765</v>
      </c>
      <c r="AE15" s="19">
        <v>9</v>
      </c>
      <c r="AF15" s="62">
        <v>15.9038</v>
      </c>
      <c r="AG15" s="62">
        <v>5.6145100000000001</v>
      </c>
      <c r="AH15" s="62">
        <v>5.6960499999999996</v>
      </c>
      <c r="AI15" s="60">
        <v>5.0891604545454543</v>
      </c>
      <c r="AJ15" s="51">
        <v>-0.36538500000000002</v>
      </c>
      <c r="AK15" s="60">
        <v>0.72552409090909098</v>
      </c>
      <c r="AM15" s="17">
        <v>9</v>
      </c>
      <c r="AN15" s="61">
        <v>8.6698900000000005</v>
      </c>
      <c r="AO15" s="61">
        <v>2.9680499999999999</v>
      </c>
      <c r="AP15" s="61">
        <v>2.43072</v>
      </c>
      <c r="AQ15" s="61">
        <v>0</v>
      </c>
      <c r="AR15" s="60">
        <v>0</v>
      </c>
      <c r="AS15" s="60">
        <v>0</v>
      </c>
    </row>
    <row r="16" spans="1:45" x14ac:dyDescent="0.3">
      <c r="A16" s="19">
        <v>5</v>
      </c>
      <c r="B16" s="18">
        <v>10</v>
      </c>
      <c r="C16" s="19" t="s">
        <v>16</v>
      </c>
      <c r="D16" s="16">
        <v>0.58536585365853655</v>
      </c>
      <c r="E16" s="16">
        <v>1.9230769230769232E-2</v>
      </c>
      <c r="F16" s="20">
        <v>2.2855419349076329</v>
      </c>
      <c r="H16" s="26">
        <v>5</v>
      </c>
      <c r="I16" s="26">
        <v>10</v>
      </c>
      <c r="J16" s="19" t="s">
        <v>16</v>
      </c>
      <c r="K16" s="16">
        <v>0.2</v>
      </c>
      <c r="L16" s="16">
        <v>0.16666666666666666</v>
      </c>
      <c r="M16" s="20">
        <v>0.1258003325287862</v>
      </c>
      <c r="O16" s="19">
        <v>10</v>
      </c>
      <c r="P16" s="52">
        <v>10.634399999999999</v>
      </c>
      <c r="Q16" s="45">
        <v>3.37785</v>
      </c>
      <c r="R16" s="52">
        <v>2.3911199999999999</v>
      </c>
      <c r="S16" s="50">
        <v>1.4537748181818182</v>
      </c>
      <c r="T16" s="51">
        <v>0.77195663636363654</v>
      </c>
      <c r="U16" s="50">
        <v>-0.18258881818181819</v>
      </c>
      <c r="W16" s="17">
        <v>10</v>
      </c>
      <c r="X16" s="45">
        <v>13.5472</v>
      </c>
      <c r="Y16" s="45">
        <v>8.7078100000000003</v>
      </c>
      <c r="Z16" s="45">
        <v>7.7286999999999999</v>
      </c>
      <c r="AA16" s="49">
        <v>1.5571428999999999</v>
      </c>
      <c r="AB16" s="44">
        <v>-4.2857100000000002E-2</v>
      </c>
      <c r="AC16" s="49">
        <v>1.0476233333333335E-2</v>
      </c>
      <c r="AE16" s="19">
        <v>10</v>
      </c>
      <c r="AF16" s="45">
        <v>7.1387099999999997</v>
      </c>
      <c r="AG16" s="45">
        <v>-0.336316</v>
      </c>
      <c r="AH16" s="45">
        <v>1.8333200000000001</v>
      </c>
      <c r="AI16" s="60">
        <v>0.45312533333333327</v>
      </c>
      <c r="AJ16" s="16">
        <v>-0.17187466666666668</v>
      </c>
      <c r="AK16" s="60">
        <v>0.67534755555555559</v>
      </c>
      <c r="AM16" s="17">
        <v>10</v>
      </c>
      <c r="AN16" s="61">
        <v>7.5477400000000001</v>
      </c>
      <c r="AO16" s="61">
        <v>1.93459</v>
      </c>
      <c r="AP16" s="61">
        <v>1.2373499999999999</v>
      </c>
      <c r="AQ16" s="61">
        <v>-5.0505100000000002E-3</v>
      </c>
      <c r="AR16" s="60">
        <v>-5.0505100000000002E-3</v>
      </c>
      <c r="AS16" s="60">
        <v>-5.0505100000000002E-3</v>
      </c>
    </row>
    <row r="17" spans="1:45" x14ac:dyDescent="0.3">
      <c r="A17" s="19">
        <v>6</v>
      </c>
      <c r="B17" s="18">
        <v>11</v>
      </c>
      <c r="C17" s="19" t="s">
        <v>16</v>
      </c>
      <c r="D17" s="16">
        <v>0.92592592592592593</v>
      </c>
      <c r="E17" s="16">
        <v>0.25</v>
      </c>
      <c r="F17" s="20">
        <v>2.1205933431142578</v>
      </c>
      <c r="H17" s="26">
        <v>5</v>
      </c>
      <c r="I17" s="26">
        <v>11</v>
      </c>
      <c r="J17" s="19" t="s">
        <v>16</v>
      </c>
      <c r="K17" s="16">
        <v>0.3235294117647059</v>
      </c>
      <c r="L17" s="16">
        <v>0.34782608695652173</v>
      </c>
      <c r="M17" s="20">
        <v>-6.6655672823023371E-2</v>
      </c>
      <c r="O17" s="19">
        <v>11</v>
      </c>
      <c r="P17" s="52">
        <v>4.93086</v>
      </c>
      <c r="Q17" s="45">
        <v>0.86635899999999999</v>
      </c>
      <c r="R17" s="52">
        <v>2.1677</v>
      </c>
      <c r="S17" s="50">
        <v>-0.121212</v>
      </c>
      <c r="T17" s="51">
        <v>0.2954546666666667</v>
      </c>
      <c r="U17" s="50">
        <v>-0.121212</v>
      </c>
      <c r="W17" s="17">
        <v>11</v>
      </c>
      <c r="X17" s="45">
        <v>8.3244299999999996</v>
      </c>
      <c r="Y17" s="45">
        <v>3.9239600000000001</v>
      </c>
      <c r="Z17" s="45">
        <v>3.8672</v>
      </c>
      <c r="AA17" s="49">
        <v>-0.21774199999999999</v>
      </c>
      <c r="AB17" s="44">
        <v>2.0353238095238091E-2</v>
      </c>
      <c r="AC17" s="49">
        <v>0.95686117460317466</v>
      </c>
      <c r="AE17" s="19">
        <v>11</v>
      </c>
      <c r="AF17" s="45">
        <v>15.847799999999999</v>
      </c>
      <c r="AG17" s="45">
        <v>-2.52373</v>
      </c>
      <c r="AH17" s="45">
        <v>1.83396</v>
      </c>
      <c r="AI17" s="60">
        <v>8.3888888888888875</v>
      </c>
      <c r="AJ17" s="51">
        <v>-0.5</v>
      </c>
      <c r="AK17" s="60">
        <v>-5.555555555555558E-2</v>
      </c>
      <c r="AM17" s="17">
        <v>11</v>
      </c>
      <c r="AN17" s="52">
        <v>7.1946199999999996</v>
      </c>
      <c r="AO17" s="52">
        <v>2.0455399999999999</v>
      </c>
      <c r="AP17" s="52">
        <v>3.6306600000000002</v>
      </c>
      <c r="AQ17" s="61">
        <v>-0.137931</v>
      </c>
      <c r="AR17" s="51">
        <v>7.0402333333333317E-2</v>
      </c>
      <c r="AS17" s="60">
        <v>3.5287356666666665</v>
      </c>
    </row>
    <row r="18" spans="1:45" x14ac:dyDescent="0.3">
      <c r="A18" s="19">
        <v>6</v>
      </c>
      <c r="B18" s="18">
        <v>12</v>
      </c>
      <c r="C18" s="19" t="s">
        <v>16</v>
      </c>
      <c r="D18" s="16">
        <v>0.84210526315789469</v>
      </c>
      <c r="E18" s="16">
        <v>0.25</v>
      </c>
      <c r="F18" s="20">
        <v>1.6776377178586146</v>
      </c>
      <c r="H18" s="26">
        <v>5</v>
      </c>
      <c r="I18" s="26">
        <v>12</v>
      </c>
      <c r="J18" s="19" t="s">
        <v>16</v>
      </c>
      <c r="K18" s="16">
        <v>0.34285714285714286</v>
      </c>
      <c r="L18" s="16">
        <v>0.3235294117647059</v>
      </c>
      <c r="M18" s="20">
        <v>5.3174026482447456E-2</v>
      </c>
      <c r="O18" s="19">
        <v>12</v>
      </c>
      <c r="P18" s="52">
        <v>15.768800000000001</v>
      </c>
      <c r="Q18" s="45">
        <v>1.9900599999999999</v>
      </c>
      <c r="R18" s="52">
        <v>1.87175</v>
      </c>
      <c r="S18" s="50">
        <v>31.1</v>
      </c>
      <c r="T18" s="51">
        <v>0.47499999999999998</v>
      </c>
      <c r="U18" s="50">
        <v>-0.15</v>
      </c>
      <c r="W18" s="17">
        <v>12</v>
      </c>
      <c r="X18" s="45">
        <v>14.898300000000001</v>
      </c>
      <c r="Y18" s="45">
        <v>7.2773199999999996</v>
      </c>
      <c r="Z18" s="45">
        <v>6.4283000000000001</v>
      </c>
      <c r="AA18" s="49">
        <v>-0.222222</v>
      </c>
      <c r="AB18" s="44">
        <v>0.37301609523809509</v>
      </c>
      <c r="AC18" s="49">
        <v>9.523831746031744E-2</v>
      </c>
      <c r="AE18" s="13">
        <v>12</v>
      </c>
      <c r="AF18" s="42">
        <v>19.2272</v>
      </c>
      <c r="AG18" s="42">
        <v>4.1531799999999999</v>
      </c>
      <c r="AH18" s="42">
        <v>1.1443099999999999</v>
      </c>
      <c r="AI18" s="40">
        <v>21.665120818181816</v>
      </c>
      <c r="AJ18" s="41">
        <v>0.30148445454545453</v>
      </c>
      <c r="AK18" s="40">
        <v>-0.153061</v>
      </c>
      <c r="AM18" s="17">
        <v>12</v>
      </c>
      <c r="AN18" s="52">
        <v>8.2185699999999997</v>
      </c>
      <c r="AO18" s="52">
        <v>0.29640499999999997</v>
      </c>
      <c r="AP18" s="52">
        <v>-2.5733899999999998</v>
      </c>
      <c r="AQ18" s="61">
        <v>2.1916669999999998</v>
      </c>
      <c r="AR18" s="51">
        <v>0.19166699999999998</v>
      </c>
      <c r="AS18" s="60">
        <v>-0.20833299999999999</v>
      </c>
    </row>
    <row r="19" spans="1:45" x14ac:dyDescent="0.3">
      <c r="A19" s="19">
        <v>7</v>
      </c>
      <c r="B19" s="18">
        <v>13</v>
      </c>
      <c r="C19" s="19" t="s">
        <v>16</v>
      </c>
      <c r="D19" s="16">
        <v>0.70833333333333337</v>
      </c>
      <c r="E19" s="16">
        <v>0.14285714285714285</v>
      </c>
      <c r="F19" s="20">
        <v>1.6160928065762401</v>
      </c>
      <c r="H19" s="26">
        <v>5</v>
      </c>
      <c r="I19" s="26">
        <v>13</v>
      </c>
      <c r="J19" s="19" t="s">
        <v>16</v>
      </c>
      <c r="K19" s="16">
        <v>0.33333333333333331</v>
      </c>
      <c r="L19" s="16">
        <v>0.16666666666666666</v>
      </c>
      <c r="M19" s="20">
        <v>0.5366942668062431</v>
      </c>
      <c r="O19" s="19">
        <v>13</v>
      </c>
      <c r="P19" s="52">
        <v>6.81717</v>
      </c>
      <c r="Q19" s="45">
        <v>3.0086300000000001</v>
      </c>
      <c r="R19" s="52">
        <v>2.0359099999999999</v>
      </c>
      <c r="S19" s="50">
        <v>1.2807692307692298</v>
      </c>
      <c r="T19" s="51">
        <v>0.5115384615384615</v>
      </c>
      <c r="U19" s="50">
        <v>-3.3346153846153843</v>
      </c>
      <c r="W19" s="17">
        <v>13</v>
      </c>
      <c r="X19" s="45">
        <v>10.7501</v>
      </c>
      <c r="Y19" s="45">
        <v>1.72946</v>
      </c>
      <c r="Z19" s="45">
        <v>2.0652499999999998</v>
      </c>
      <c r="AA19" s="49">
        <v>-0.05</v>
      </c>
      <c r="AB19" s="44">
        <v>-0.05</v>
      </c>
      <c r="AC19" s="49">
        <v>-0.05</v>
      </c>
      <c r="AM19" s="17">
        <v>13</v>
      </c>
      <c r="AN19" s="45">
        <v>7.8841999999999999</v>
      </c>
      <c r="AO19" s="45">
        <v>0.82430999999999999</v>
      </c>
      <c r="AP19" s="45">
        <v>-2.49579</v>
      </c>
      <c r="AQ19" s="61">
        <v>-0.22033900000000001</v>
      </c>
      <c r="AR19" s="51">
        <v>-0.22033900000000001</v>
      </c>
      <c r="AS19" s="60">
        <v>-0.22033900000000001</v>
      </c>
    </row>
    <row r="20" spans="1:45" x14ac:dyDescent="0.3">
      <c r="A20" s="19">
        <v>8</v>
      </c>
      <c r="B20" s="18">
        <v>14</v>
      </c>
      <c r="C20" s="19" t="s">
        <v>16</v>
      </c>
      <c r="D20" s="16">
        <v>0.96969696969696972</v>
      </c>
      <c r="E20" s="16">
        <v>0.38095238095238093</v>
      </c>
      <c r="F20" s="20">
        <v>2.1793390099508017</v>
      </c>
      <c r="H20" s="26">
        <v>5</v>
      </c>
      <c r="I20" s="26">
        <v>14</v>
      </c>
      <c r="J20" s="19" t="s">
        <v>16</v>
      </c>
      <c r="K20" s="16">
        <v>0.35714285714285715</v>
      </c>
      <c r="L20" s="16">
        <v>0.5714285714285714</v>
      </c>
      <c r="M20" s="20">
        <v>-0.54611872659327465</v>
      </c>
      <c r="O20" s="19">
        <v>14</v>
      </c>
      <c r="P20" s="52">
        <v>8.41052</v>
      </c>
      <c r="Q20" s="45">
        <v>2.1750500000000001</v>
      </c>
      <c r="R20" s="52">
        <v>1.5351699999999999</v>
      </c>
      <c r="S20" s="50">
        <v>-4.65116E-2</v>
      </c>
      <c r="T20" s="51">
        <v>-4.65116E-2</v>
      </c>
      <c r="U20" s="50">
        <v>-4.65116E-2</v>
      </c>
      <c r="W20" s="17">
        <v>14</v>
      </c>
      <c r="X20" s="45">
        <v>4.3765099999999997</v>
      </c>
      <c r="Y20" s="45">
        <v>5.4455</v>
      </c>
      <c r="Z20" s="45">
        <v>2.56385</v>
      </c>
      <c r="AA20" s="49">
        <v>-1.0208299999999999</v>
      </c>
      <c r="AB20" s="44">
        <v>4.7686436842105264</v>
      </c>
      <c r="AC20" s="49">
        <v>0.9791700000000001</v>
      </c>
      <c r="AE20" s="65" t="s">
        <v>66</v>
      </c>
      <c r="AF20" s="65"/>
      <c r="AG20" s="65"/>
      <c r="AH20" s="65"/>
      <c r="AI20" s="65"/>
      <c r="AJ20" s="65"/>
      <c r="AK20" s="65"/>
      <c r="AM20" s="13">
        <v>14</v>
      </c>
      <c r="AN20" s="42">
        <v>13.056100000000001</v>
      </c>
      <c r="AO20" s="42">
        <v>1.39124</v>
      </c>
      <c r="AP20" s="42">
        <v>0.41528199999999998</v>
      </c>
      <c r="AQ20" s="59">
        <v>4.0098769999999995</v>
      </c>
      <c r="AR20" s="41">
        <v>0.60987700000000011</v>
      </c>
      <c r="AS20" s="40">
        <v>-0.31012300000000004</v>
      </c>
    </row>
    <row r="21" spans="1:45" x14ac:dyDescent="0.3">
      <c r="A21" s="19">
        <v>8</v>
      </c>
      <c r="B21" s="18">
        <v>15</v>
      </c>
      <c r="C21" s="19" t="s">
        <v>16</v>
      </c>
      <c r="D21" s="16">
        <v>0.97560975609756095</v>
      </c>
      <c r="E21" s="16">
        <v>0.32558139534883723</v>
      </c>
      <c r="F21" s="20">
        <v>2.4226527139378642</v>
      </c>
      <c r="H21" s="26">
        <v>6</v>
      </c>
      <c r="I21" s="26">
        <v>15</v>
      </c>
      <c r="J21" s="19" t="s">
        <v>16</v>
      </c>
      <c r="K21" s="16">
        <v>0.28125</v>
      </c>
      <c r="L21" s="16">
        <v>0.16666666666666666</v>
      </c>
      <c r="M21" s="20">
        <v>0.38828940384614485</v>
      </c>
      <c r="O21" s="19">
        <v>15</v>
      </c>
      <c r="P21" s="52">
        <v>9.5319800000000008</v>
      </c>
      <c r="Q21" s="45">
        <v>0.82033900000000004</v>
      </c>
      <c r="R21" s="52">
        <v>0.12975500000000001</v>
      </c>
      <c r="S21" s="50">
        <v>-2.0833299999999999E-2</v>
      </c>
      <c r="T21" s="51">
        <v>-2.0833299999999999E-2</v>
      </c>
      <c r="U21" s="50">
        <v>-2.0833299999999999E-2</v>
      </c>
      <c r="W21" s="17">
        <v>15</v>
      </c>
      <c r="X21" s="45">
        <v>6.8189399999999996</v>
      </c>
      <c r="Y21" s="45">
        <v>0.84799999999999998</v>
      </c>
      <c r="Z21" s="45">
        <v>-1.0131300000000001</v>
      </c>
      <c r="AA21" s="49">
        <v>-7.6923099999999994E-2</v>
      </c>
      <c r="AB21" s="44">
        <v>-7.6923099999999994E-2</v>
      </c>
      <c r="AC21" s="49">
        <v>-7.6923099999999994E-2</v>
      </c>
      <c r="AE21" s="38" t="s">
        <v>65</v>
      </c>
      <c r="AF21" s="10">
        <f t="shared" ref="AF21:AK21" si="0">AVERAGE(AF7:AF18)</f>
        <v>12.202607500000001</v>
      </c>
      <c r="AG21" s="10">
        <f t="shared" si="0"/>
        <v>3.1274773333333332</v>
      </c>
      <c r="AH21" s="10">
        <f t="shared" si="0"/>
        <v>2.1923908333333331</v>
      </c>
      <c r="AI21" s="10">
        <f t="shared" si="0"/>
        <v>4.126499694459298</v>
      </c>
      <c r="AJ21" s="10">
        <f t="shared" si="0"/>
        <v>0.72845676516636937</v>
      </c>
      <c r="AK21" s="10">
        <f t="shared" si="0"/>
        <v>0.14983764916980261</v>
      </c>
    </row>
    <row r="22" spans="1:45" x14ac:dyDescent="0.3">
      <c r="A22" s="19">
        <v>8</v>
      </c>
      <c r="B22" s="18">
        <v>16</v>
      </c>
      <c r="C22" s="19" t="s">
        <v>16</v>
      </c>
      <c r="D22" s="16">
        <v>0.25</v>
      </c>
      <c r="E22" s="16">
        <v>2.2727272727272728E-2</v>
      </c>
      <c r="F22" s="20">
        <v>1.3259338189098977</v>
      </c>
      <c r="H22" s="26">
        <v>7</v>
      </c>
      <c r="I22" s="26">
        <v>16</v>
      </c>
      <c r="J22" s="19" t="s">
        <v>16</v>
      </c>
      <c r="K22" s="16">
        <v>0.31428571428571428</v>
      </c>
      <c r="L22" s="16">
        <v>0.1875</v>
      </c>
      <c r="M22" s="20">
        <v>0.40340800597277288</v>
      </c>
      <c r="O22" s="19">
        <v>16</v>
      </c>
      <c r="P22" s="52">
        <v>7.27454</v>
      </c>
      <c r="Q22" s="45">
        <v>7.1429600000000004</v>
      </c>
      <c r="R22" s="52">
        <v>2.1997</v>
      </c>
      <c r="S22" s="50">
        <v>1.896552</v>
      </c>
      <c r="T22" s="51">
        <v>6.5840519999999998</v>
      </c>
      <c r="U22" s="50">
        <v>0.47988533333333327</v>
      </c>
      <c r="W22" s="17">
        <v>16</v>
      </c>
      <c r="X22" s="45">
        <v>9.2446199999999994</v>
      </c>
      <c r="Y22" s="45">
        <v>4.0850200000000001</v>
      </c>
      <c r="Z22" s="45">
        <v>4.0520199999999997</v>
      </c>
      <c r="AA22" s="49">
        <v>-6.7567599999999997E-3</v>
      </c>
      <c r="AB22" s="44">
        <v>-6.7567599999999997E-3</v>
      </c>
      <c r="AC22" s="49">
        <v>0.352217598974359</v>
      </c>
      <c r="AE22" s="37" t="s">
        <v>64</v>
      </c>
      <c r="AF22" s="10">
        <f t="shared" ref="AF22:AK22" si="1">STDEV(AF7:AF18)/SQRT(COUNT(AF7:AF18))</f>
        <v>1.247865903250682</v>
      </c>
      <c r="AG22" s="10">
        <f t="shared" si="1"/>
        <v>1.0764559890786212</v>
      </c>
      <c r="AH22" s="10">
        <f t="shared" si="1"/>
        <v>0.57303648231797699</v>
      </c>
      <c r="AI22" s="10">
        <f t="shared" si="1"/>
        <v>1.9287675024232642</v>
      </c>
      <c r="AJ22" s="10">
        <f t="shared" si="1"/>
        <v>0.88925425754630405</v>
      </c>
      <c r="AK22" s="10">
        <f t="shared" si="1"/>
        <v>8.5883992974584988E-2</v>
      </c>
      <c r="AM22" s="65" t="s">
        <v>63</v>
      </c>
      <c r="AN22" s="65"/>
      <c r="AO22" s="65"/>
      <c r="AP22" s="65"/>
      <c r="AQ22" s="65"/>
      <c r="AR22" s="65"/>
      <c r="AS22" s="65"/>
    </row>
    <row r="23" spans="1:45" x14ac:dyDescent="0.3">
      <c r="A23" s="19">
        <v>9</v>
      </c>
      <c r="B23" s="18">
        <v>17</v>
      </c>
      <c r="C23" s="19" t="s">
        <v>16</v>
      </c>
      <c r="D23" s="16">
        <v>0.98611111111111116</v>
      </c>
      <c r="E23" s="28">
        <v>0.35714285714285715</v>
      </c>
      <c r="F23" s="20">
        <v>2.5665169380106034</v>
      </c>
      <c r="H23" s="26">
        <v>7</v>
      </c>
      <c r="I23" s="26">
        <v>17</v>
      </c>
      <c r="J23" s="19" t="s">
        <v>16</v>
      </c>
      <c r="K23" s="16">
        <v>2.8571428571428571E-2</v>
      </c>
      <c r="L23" s="16">
        <v>0.16071428571428573</v>
      </c>
      <c r="M23" s="20">
        <v>-0.91069002110468456</v>
      </c>
      <c r="O23" s="19">
        <v>17</v>
      </c>
      <c r="P23" s="52">
        <v>11.8901</v>
      </c>
      <c r="Q23" s="45">
        <v>1.3593900000000001</v>
      </c>
      <c r="R23" s="52">
        <v>0.72400799999999998</v>
      </c>
      <c r="S23" s="50">
        <v>0</v>
      </c>
      <c r="T23" s="51">
        <v>0</v>
      </c>
      <c r="U23" s="50">
        <v>0</v>
      </c>
      <c r="W23" s="17">
        <v>17</v>
      </c>
      <c r="X23" s="45">
        <v>12.189</v>
      </c>
      <c r="Y23" s="45">
        <v>4.9429499999999997</v>
      </c>
      <c r="Z23" s="45">
        <v>2.7605</v>
      </c>
      <c r="AA23" s="49">
        <v>0</v>
      </c>
      <c r="AB23" s="44">
        <v>0</v>
      </c>
      <c r="AC23" s="49">
        <v>0</v>
      </c>
      <c r="AE23" s="58" t="s">
        <v>29</v>
      </c>
      <c r="AF23" s="57">
        <f t="shared" ref="AF23:AK23" si="2">MEDIAN(AF7:AF18)</f>
        <v>11.811499999999999</v>
      </c>
      <c r="AG23" s="57">
        <f t="shared" si="2"/>
        <v>3.437945</v>
      </c>
      <c r="AH23" s="57">
        <f t="shared" si="2"/>
        <v>1.8336399999999999</v>
      </c>
      <c r="AI23" s="57">
        <f t="shared" si="2"/>
        <v>0.22656266666666663</v>
      </c>
      <c r="AJ23" s="57">
        <f t="shared" si="2"/>
        <v>-1.9181049999999998E-2</v>
      </c>
      <c r="AK23" s="57">
        <f t="shared" si="2"/>
        <v>-5.5555500000000002E-3</v>
      </c>
      <c r="AM23" s="38" t="s">
        <v>62</v>
      </c>
      <c r="AN23" s="10">
        <f t="shared" ref="AN23:AS23" si="3">AVERAGE(AN7:AN20)</f>
        <v>8.4079785714285702</v>
      </c>
      <c r="AO23" s="10">
        <f t="shared" si="3"/>
        <v>1.6345661428571427</v>
      </c>
      <c r="AP23" s="10">
        <f t="shared" si="3"/>
        <v>0.4452917142857144</v>
      </c>
      <c r="AQ23" s="10">
        <f t="shared" si="3"/>
        <v>0.5421868721428571</v>
      </c>
      <c r="AR23" s="10">
        <f t="shared" si="3"/>
        <v>0.29278211023809531</v>
      </c>
      <c r="AS23" s="10">
        <f t="shared" si="3"/>
        <v>0.18361544357142856</v>
      </c>
    </row>
    <row r="24" spans="1:45" x14ac:dyDescent="0.3">
      <c r="A24" s="19">
        <v>9</v>
      </c>
      <c r="B24" s="18">
        <v>18</v>
      </c>
      <c r="C24" s="19" t="s">
        <v>16</v>
      </c>
      <c r="D24" s="28">
        <v>0.96296296296296291</v>
      </c>
      <c r="E24" s="28">
        <v>0.18518518518518517</v>
      </c>
      <c r="F24" s="29">
        <v>2.6819353801446657</v>
      </c>
      <c r="H24" s="26">
        <v>8</v>
      </c>
      <c r="I24" s="26">
        <v>18</v>
      </c>
      <c r="J24" s="19" t="s">
        <v>15</v>
      </c>
      <c r="K24" s="16">
        <v>0.18</v>
      </c>
      <c r="L24" s="16">
        <v>0.17543859649122806</v>
      </c>
      <c r="M24" s="20">
        <v>1.7524085363155195E-2</v>
      </c>
      <c r="O24" s="19">
        <v>18</v>
      </c>
      <c r="P24" s="52">
        <v>17.2347</v>
      </c>
      <c r="Q24" s="45">
        <v>1.87399</v>
      </c>
      <c r="R24" s="52">
        <v>0.67960200000000004</v>
      </c>
      <c r="S24" s="50">
        <v>16.327272727272728</v>
      </c>
      <c r="T24" s="51">
        <v>-0.4</v>
      </c>
      <c r="U24" s="50">
        <v>-0.18181818181818185</v>
      </c>
      <c r="W24" s="17">
        <v>18</v>
      </c>
      <c r="X24" s="45">
        <v>9.0406899999999997</v>
      </c>
      <c r="Y24" s="45">
        <v>8.9142499999999991</v>
      </c>
      <c r="Z24" s="45">
        <v>6.0023999999999997</v>
      </c>
      <c r="AA24" s="49">
        <v>0.33349889056603771</v>
      </c>
      <c r="AB24" s="44">
        <v>2.5976498339622642</v>
      </c>
      <c r="AC24" s="49">
        <v>1.3146309660377358</v>
      </c>
      <c r="AE24" s="47"/>
      <c r="AF24" s="47"/>
      <c r="AG24" s="47"/>
      <c r="AH24" s="47"/>
      <c r="AI24" s="47"/>
      <c r="AJ24" s="47"/>
      <c r="AK24" s="47"/>
      <c r="AM24" s="37" t="s">
        <v>61</v>
      </c>
      <c r="AN24" s="10">
        <f t="shared" ref="AN24:AS24" si="4">STDEV(AN7:AN20)/SQRT(COUNT(AN7:AN20))</f>
        <v>0.6870040468008346</v>
      </c>
      <c r="AO24" s="10">
        <f t="shared" si="4"/>
        <v>0.2694604020974416</v>
      </c>
      <c r="AP24" s="10">
        <f t="shared" si="4"/>
        <v>0.61884866923671134</v>
      </c>
      <c r="AQ24" s="10">
        <f t="shared" si="4"/>
        <v>0.32896479825727537</v>
      </c>
      <c r="AR24" s="10">
        <f t="shared" si="4"/>
        <v>0.29563293524311623</v>
      </c>
      <c r="AS24" s="10">
        <f t="shared" si="4"/>
        <v>0.26123007668287151</v>
      </c>
    </row>
    <row r="25" spans="1:45" x14ac:dyDescent="0.3">
      <c r="A25" s="19">
        <v>9</v>
      </c>
      <c r="B25" s="18">
        <v>19</v>
      </c>
      <c r="C25" s="19" t="s">
        <v>16</v>
      </c>
      <c r="D25" s="28">
        <v>0.5</v>
      </c>
      <c r="E25" s="16">
        <v>1.0416666666666666E-2</v>
      </c>
      <c r="F25" s="20">
        <v>2.3109913382574181</v>
      </c>
      <c r="H25" s="26">
        <v>8</v>
      </c>
      <c r="I25" s="26">
        <v>19</v>
      </c>
      <c r="J25" s="19" t="s">
        <v>15</v>
      </c>
      <c r="K25" s="16">
        <v>9.6385542168674704E-2</v>
      </c>
      <c r="L25" s="16">
        <v>0.11475409836065574</v>
      </c>
      <c r="M25" s="20">
        <v>-0.10079847801520647</v>
      </c>
      <c r="O25" s="19">
        <v>19</v>
      </c>
      <c r="P25" s="52">
        <v>20.345600000000001</v>
      </c>
      <c r="Q25" s="45">
        <v>3.3542700000000001</v>
      </c>
      <c r="R25" s="52">
        <v>0.80553399999999997</v>
      </c>
      <c r="S25" s="50">
        <v>23.999999999999996</v>
      </c>
      <c r="T25" s="51">
        <v>0</v>
      </c>
      <c r="U25" s="50">
        <v>0</v>
      </c>
      <c r="W25" s="17">
        <v>19</v>
      </c>
      <c r="X25" s="45">
        <v>8.8663799999999995</v>
      </c>
      <c r="Y25" s="45">
        <v>-0.92014799999999997</v>
      </c>
      <c r="Z25" s="45">
        <v>1.1161799999999999</v>
      </c>
      <c r="AA25" s="49">
        <v>0</v>
      </c>
      <c r="AB25" s="44">
        <v>0</v>
      </c>
      <c r="AC25" s="49">
        <v>0</v>
      </c>
      <c r="AM25" s="4" t="s">
        <v>29</v>
      </c>
      <c r="AN25" s="8">
        <f t="shared" ref="AN25:AS25" si="5">MEDIAN(AN7:AN20)</f>
        <v>8.1060449999999999</v>
      </c>
      <c r="AO25" s="8">
        <f t="shared" si="5"/>
        <v>1.3543099999999999</v>
      </c>
      <c r="AP25" s="8">
        <f t="shared" si="5"/>
        <v>0.28231799999999996</v>
      </c>
      <c r="AQ25" s="8">
        <f t="shared" si="5"/>
        <v>-1.9513589999999997E-2</v>
      </c>
      <c r="AR25" s="8">
        <f t="shared" si="5"/>
        <v>-1.9513589999999997E-2</v>
      </c>
      <c r="AS25" s="8">
        <f t="shared" si="5"/>
        <v>-5.2385549999999996E-2</v>
      </c>
    </row>
    <row r="26" spans="1:45" x14ac:dyDescent="0.3">
      <c r="A26" s="19">
        <v>10</v>
      </c>
      <c r="B26" s="18">
        <v>20</v>
      </c>
      <c r="C26" s="19" t="s">
        <v>16</v>
      </c>
      <c r="D26" s="16">
        <v>0.96</v>
      </c>
      <c r="E26" s="16">
        <v>0.11764705882352941</v>
      </c>
      <c r="F26" s="20">
        <v>2.9375175040079875</v>
      </c>
      <c r="H26" s="26">
        <v>8</v>
      </c>
      <c r="I26" s="26">
        <v>20</v>
      </c>
      <c r="J26" s="19" t="s">
        <v>13</v>
      </c>
      <c r="K26" s="16">
        <v>6.6666666666666666E-2</v>
      </c>
      <c r="L26" s="16">
        <v>0.25</v>
      </c>
      <c r="M26" s="20">
        <v>-0.82659619584794275</v>
      </c>
      <c r="O26" s="19">
        <v>20</v>
      </c>
      <c r="P26" s="52">
        <v>8.3082799999999999</v>
      </c>
      <c r="Q26" s="45">
        <v>1.0317000000000001</v>
      </c>
      <c r="R26" s="52">
        <v>1.2522800000000001</v>
      </c>
      <c r="S26" s="50">
        <v>0</v>
      </c>
      <c r="T26" s="51">
        <v>0</v>
      </c>
      <c r="U26" s="50">
        <v>0</v>
      </c>
      <c r="W26" s="17">
        <v>20</v>
      </c>
      <c r="X26" s="45">
        <v>7.2799500000000004</v>
      </c>
      <c r="Y26" s="45">
        <v>-1.0987100000000001</v>
      </c>
      <c r="Z26" s="45">
        <v>0.78555699999999995</v>
      </c>
      <c r="AA26" s="49">
        <v>0.18734058823529398</v>
      </c>
      <c r="AB26" s="44">
        <v>-0.98912999999999995</v>
      </c>
      <c r="AC26" s="49">
        <v>-0.79305156862745096</v>
      </c>
    </row>
    <row r="27" spans="1:45" x14ac:dyDescent="0.3">
      <c r="A27" s="19">
        <v>10</v>
      </c>
      <c r="B27" s="18">
        <v>21</v>
      </c>
      <c r="C27" s="19" t="s">
        <v>16</v>
      </c>
      <c r="D27" s="16">
        <v>0.99090909090909096</v>
      </c>
      <c r="E27" s="16">
        <v>9.0909090909090912E-2</v>
      </c>
      <c r="F27" s="20">
        <v>3.6970721827039101</v>
      </c>
      <c r="H27" s="26">
        <v>9</v>
      </c>
      <c r="I27" s="26">
        <v>21</v>
      </c>
      <c r="J27" s="19" t="s">
        <v>13</v>
      </c>
      <c r="K27" s="16">
        <v>0.43333333333333335</v>
      </c>
      <c r="L27" s="16">
        <v>0.34693877551020408</v>
      </c>
      <c r="M27" s="20">
        <v>0.22570441100881855</v>
      </c>
      <c r="O27" s="19">
        <v>21</v>
      </c>
      <c r="P27" s="52">
        <v>13.6919</v>
      </c>
      <c r="Q27" s="45">
        <v>-0.256467</v>
      </c>
      <c r="R27" s="52">
        <v>-0.216806</v>
      </c>
      <c r="S27" s="50">
        <v>7.003496272727272</v>
      </c>
      <c r="T27" s="51">
        <v>-0.269231</v>
      </c>
      <c r="U27" s="50">
        <v>-0.269231</v>
      </c>
      <c r="W27" s="17">
        <v>21</v>
      </c>
      <c r="X27" s="45">
        <v>9.0027399999999993</v>
      </c>
      <c r="Y27" s="45">
        <v>0.78002199999999999</v>
      </c>
      <c r="Z27" s="45">
        <v>0.13270000000000001</v>
      </c>
      <c r="AA27" s="49">
        <v>0.33628987804878047</v>
      </c>
      <c r="AB27" s="44">
        <v>-0.15151500000000001</v>
      </c>
      <c r="AC27" s="49">
        <v>-0.15151500000000001</v>
      </c>
    </row>
    <row r="28" spans="1:45" x14ac:dyDescent="0.3">
      <c r="A28" s="19">
        <v>10</v>
      </c>
      <c r="B28" s="18">
        <v>22</v>
      </c>
      <c r="C28" s="19" t="s">
        <v>16</v>
      </c>
      <c r="D28" s="16">
        <v>0.57692307692307687</v>
      </c>
      <c r="E28" s="16">
        <v>0.125</v>
      </c>
      <c r="F28" s="20">
        <v>1.3443775227999346</v>
      </c>
      <c r="H28" s="26">
        <v>9</v>
      </c>
      <c r="I28" s="26">
        <v>22</v>
      </c>
      <c r="J28" s="19" t="s">
        <v>13</v>
      </c>
      <c r="K28" s="16">
        <v>0.21875</v>
      </c>
      <c r="L28" s="16">
        <v>0.23529411764705882</v>
      </c>
      <c r="M28" s="20">
        <v>-5.4899477165584631E-2</v>
      </c>
      <c r="O28" s="13">
        <v>22</v>
      </c>
      <c r="P28" s="42">
        <v>9.0063600000000008</v>
      </c>
      <c r="Q28" s="42">
        <v>-1.2065900000000001</v>
      </c>
      <c r="R28" s="42">
        <v>-1.14527</v>
      </c>
      <c r="S28" s="48">
        <v>-7.6923099999999994E-2</v>
      </c>
      <c r="T28" s="41">
        <v>-7.6923099999999994E-2</v>
      </c>
      <c r="U28" s="48">
        <v>-7.6923099999999994E-2</v>
      </c>
      <c r="W28" s="17">
        <v>22</v>
      </c>
      <c r="X28" s="45">
        <v>6.9481000000000002</v>
      </c>
      <c r="Y28" s="45">
        <v>2.4649999999999999</v>
      </c>
      <c r="Z28" s="45">
        <v>1.50868</v>
      </c>
      <c r="AA28" s="43">
        <v>-4.7619000000000002E-2</v>
      </c>
      <c r="AB28" s="44">
        <v>-4.7619000000000002E-2</v>
      </c>
      <c r="AC28" s="43">
        <v>0.15440100000000001</v>
      </c>
      <c r="AE28" s="65" t="s">
        <v>60</v>
      </c>
      <c r="AF28" s="65"/>
      <c r="AG28" s="65"/>
      <c r="AH28" s="65"/>
      <c r="AI28" s="65"/>
      <c r="AJ28" s="65"/>
      <c r="AK28" s="65"/>
    </row>
    <row r="29" spans="1:45" x14ac:dyDescent="0.3">
      <c r="A29" s="19">
        <v>10</v>
      </c>
      <c r="B29" s="18">
        <v>23</v>
      </c>
      <c r="C29" s="19" t="s">
        <v>16</v>
      </c>
      <c r="D29" s="16">
        <v>0.94117647058823528</v>
      </c>
      <c r="E29" s="16">
        <v>0.16666666666666666</v>
      </c>
      <c r="F29" s="20">
        <v>2.5321480374634993</v>
      </c>
      <c r="H29" s="26">
        <v>10</v>
      </c>
      <c r="I29" s="26">
        <v>23</v>
      </c>
      <c r="J29" s="19" t="s">
        <v>13</v>
      </c>
      <c r="K29" s="16">
        <v>0.38235294117647056</v>
      </c>
      <c r="L29" s="16">
        <v>0.40909090909090912</v>
      </c>
      <c r="M29" s="20">
        <v>-6.9422792886435075E-2</v>
      </c>
      <c r="W29" s="17">
        <v>23</v>
      </c>
      <c r="X29" s="45">
        <v>10.181100000000001</v>
      </c>
      <c r="Y29" s="45">
        <v>2.7537799999999999</v>
      </c>
      <c r="Z29" s="45">
        <v>1.70105</v>
      </c>
      <c r="AA29" s="43">
        <v>-0.32835799999999998</v>
      </c>
      <c r="AB29" s="44">
        <v>0.78275225000000015</v>
      </c>
      <c r="AC29" s="43">
        <v>-3.2061866666666661E-2</v>
      </c>
      <c r="AE29" s="67" t="s">
        <v>59</v>
      </c>
      <c r="AF29" s="67"/>
      <c r="AG29" s="67"/>
      <c r="AH29" s="56">
        <v>4.2999999999999997E-2</v>
      </c>
      <c r="AI29" s="67" t="s">
        <v>30</v>
      </c>
      <c r="AJ29" s="67"/>
      <c r="AK29" s="67"/>
    </row>
    <row r="30" spans="1:45" x14ac:dyDescent="0.3">
      <c r="A30" s="19">
        <v>10</v>
      </c>
      <c r="B30" s="18">
        <v>24</v>
      </c>
      <c r="C30" s="19" t="s">
        <v>16</v>
      </c>
      <c r="D30" s="16">
        <v>0.93333333333333335</v>
      </c>
      <c r="E30" s="16">
        <v>0.33333333333333331</v>
      </c>
      <c r="F30" s="20">
        <v>1.931813245339483</v>
      </c>
      <c r="H30" s="26">
        <v>10</v>
      </c>
      <c r="I30" s="26">
        <v>24</v>
      </c>
      <c r="J30" s="19" t="s">
        <v>13</v>
      </c>
      <c r="K30" s="16">
        <v>0.65</v>
      </c>
      <c r="L30" s="16">
        <v>0.47058823529411764</v>
      </c>
      <c r="M30" s="20">
        <v>0.45911174021584056</v>
      </c>
      <c r="O30" s="65" t="s">
        <v>42</v>
      </c>
      <c r="P30" s="65"/>
      <c r="Q30" s="65"/>
      <c r="R30" s="65"/>
      <c r="S30" s="65"/>
      <c r="T30" s="65"/>
      <c r="U30" s="65"/>
      <c r="W30" s="17">
        <v>24</v>
      </c>
      <c r="X30" s="45">
        <v>20.194199999999999</v>
      </c>
      <c r="Y30" s="45">
        <v>4.3695199999999996</v>
      </c>
      <c r="Z30" s="45">
        <v>2.1432099999999998</v>
      </c>
      <c r="AA30" s="43">
        <v>8.5714299999999994</v>
      </c>
      <c r="AB30" s="44">
        <v>0</v>
      </c>
      <c r="AC30" s="43">
        <v>0</v>
      </c>
      <c r="AE30" s="64" t="s">
        <v>58</v>
      </c>
      <c r="AF30" s="64"/>
      <c r="AG30" s="64"/>
      <c r="AH30" s="5">
        <v>0.28499999999999998</v>
      </c>
      <c r="AI30" s="64" t="s">
        <v>27</v>
      </c>
      <c r="AJ30" s="64"/>
      <c r="AK30" s="64"/>
    </row>
    <row r="31" spans="1:45" x14ac:dyDescent="0.3">
      <c r="A31" s="19">
        <v>10</v>
      </c>
      <c r="B31" s="18">
        <v>25</v>
      </c>
      <c r="C31" s="19" t="s">
        <v>16</v>
      </c>
      <c r="D31" s="16">
        <v>0.23809523809523808</v>
      </c>
      <c r="E31" s="16">
        <v>2.7777777777777776E-2</v>
      </c>
      <c r="F31" s="20">
        <v>1.2020627926660679</v>
      </c>
      <c r="H31" s="26">
        <v>11</v>
      </c>
      <c r="I31" s="26">
        <v>25</v>
      </c>
      <c r="J31" s="19" t="s">
        <v>13</v>
      </c>
      <c r="K31" s="16">
        <v>0.390625</v>
      </c>
      <c r="L31" s="16">
        <v>0.40909090909090912</v>
      </c>
      <c r="M31" s="20">
        <v>-4.7806322242344684E-2</v>
      </c>
      <c r="O31" s="38" t="s">
        <v>35</v>
      </c>
      <c r="P31" s="10">
        <f t="shared" ref="P31:U31" si="6">AVERAGE(P7:P28)</f>
        <v>9.7113877272727258</v>
      </c>
      <c r="Q31" s="10">
        <f t="shared" si="6"/>
        <v>1.6829918636363637</v>
      </c>
      <c r="R31" s="10">
        <f t="shared" si="6"/>
        <v>0.72515254545454555</v>
      </c>
      <c r="S31" s="10">
        <f t="shared" si="6"/>
        <v>4.1821389371044537</v>
      </c>
      <c r="T31" s="10">
        <f t="shared" si="6"/>
        <v>0.37072244573391244</v>
      </c>
      <c r="U31" s="10">
        <f t="shared" si="6"/>
        <v>-0.19109049905567058</v>
      </c>
      <c r="W31" s="17">
        <v>25</v>
      </c>
      <c r="X31" s="45">
        <v>17.318100000000001</v>
      </c>
      <c r="Y31" s="45">
        <v>7.1819199999999999</v>
      </c>
      <c r="Z31" s="45">
        <v>7.1225399999999999</v>
      </c>
      <c r="AA31" s="43">
        <v>0.46026162999999998</v>
      </c>
      <c r="AB31" s="44">
        <v>-4.8543700000000002E-3</v>
      </c>
      <c r="AC31" s="43">
        <v>2.6153363333333332E-2</v>
      </c>
      <c r="AE31" s="64" t="s">
        <v>57</v>
      </c>
      <c r="AF31" s="64"/>
      <c r="AG31" s="64"/>
      <c r="AH31" s="56">
        <v>4.2999999999999997E-2</v>
      </c>
      <c r="AI31" s="64" t="s">
        <v>27</v>
      </c>
      <c r="AJ31" s="64"/>
      <c r="AK31" s="64"/>
    </row>
    <row r="32" spans="1:45" x14ac:dyDescent="0.3">
      <c r="A32" s="19">
        <v>11</v>
      </c>
      <c r="B32" s="18">
        <v>26</v>
      </c>
      <c r="C32" s="19" t="s">
        <v>15</v>
      </c>
      <c r="D32" s="16">
        <v>0.96052631578947367</v>
      </c>
      <c r="E32" s="16">
        <v>0.24528301886792453</v>
      </c>
      <c r="F32" s="20">
        <v>2.4462354222303517</v>
      </c>
      <c r="H32" s="26">
        <v>12</v>
      </c>
      <c r="I32" s="26">
        <v>26</v>
      </c>
      <c r="J32" s="19" t="s">
        <v>13</v>
      </c>
      <c r="K32" s="16">
        <v>0.29545454545454547</v>
      </c>
      <c r="L32" s="16">
        <v>0.19230769230769232</v>
      </c>
      <c r="M32" s="20">
        <v>0.33190466708611288</v>
      </c>
      <c r="O32" s="37" t="s">
        <v>32</v>
      </c>
      <c r="P32" s="10">
        <f t="shared" ref="P32:U32" si="7">STDEV(P7:P28)/SQRT(COUNT(P7:P28))</f>
        <v>0.91233559752946836</v>
      </c>
      <c r="Q32" s="10">
        <f t="shared" si="7"/>
        <v>0.43837401772099294</v>
      </c>
      <c r="R32" s="10">
        <f t="shared" si="7"/>
        <v>0.30011026812809416</v>
      </c>
      <c r="S32" s="10">
        <f t="shared" si="7"/>
        <v>1.8456307209131959</v>
      </c>
      <c r="T32" s="10">
        <f t="shared" si="7"/>
        <v>0.30131792055776774</v>
      </c>
      <c r="U32" s="10">
        <f t="shared" si="7"/>
        <v>0.1529286547491413</v>
      </c>
      <c r="W32" s="17">
        <v>26</v>
      </c>
      <c r="X32" s="45">
        <v>8.9993400000000001</v>
      </c>
      <c r="Y32" s="45">
        <v>3.2177099999999998</v>
      </c>
      <c r="Z32" s="45">
        <v>3.7324099999999998</v>
      </c>
      <c r="AA32" s="43">
        <v>-0.05</v>
      </c>
      <c r="AB32" s="44">
        <v>-0.05</v>
      </c>
      <c r="AC32" s="43">
        <v>-0.05</v>
      </c>
      <c r="AE32" s="64" t="s">
        <v>56</v>
      </c>
      <c r="AF32" s="64"/>
      <c r="AG32" s="64"/>
      <c r="AH32" s="56">
        <v>8.6999999999999994E-2</v>
      </c>
      <c r="AI32" s="64" t="s">
        <v>55</v>
      </c>
      <c r="AJ32" s="64"/>
      <c r="AK32" s="64"/>
    </row>
    <row r="33" spans="1:37" x14ac:dyDescent="0.3">
      <c r="A33" s="19">
        <v>11</v>
      </c>
      <c r="B33" s="18">
        <v>27</v>
      </c>
      <c r="C33" s="19" t="s">
        <v>15</v>
      </c>
      <c r="D33" s="16">
        <v>0.578125</v>
      </c>
      <c r="E33" s="16">
        <v>6.6666666666666666E-2</v>
      </c>
      <c r="F33" s="20">
        <v>1.698185030338337</v>
      </c>
      <c r="H33" s="26">
        <v>12</v>
      </c>
      <c r="I33" s="26">
        <v>27</v>
      </c>
      <c r="J33" s="19" t="s">
        <v>13</v>
      </c>
      <c r="K33" s="16">
        <v>3.125E-2</v>
      </c>
      <c r="L33" s="16">
        <v>0.25</v>
      </c>
      <c r="M33" s="20">
        <v>-1.1882421172255691</v>
      </c>
      <c r="O33" s="37" t="s">
        <v>41</v>
      </c>
      <c r="P33" s="10">
        <f t="shared" ref="P33:U33" si="8">MEDIAN(P7:P28)</f>
        <v>8.5890599999999999</v>
      </c>
      <c r="Q33" s="10">
        <f t="shared" si="8"/>
        <v>1.5823149999999999</v>
      </c>
      <c r="R33" s="10">
        <f t="shared" si="8"/>
        <v>0.76477099999999998</v>
      </c>
      <c r="S33" s="10">
        <f t="shared" si="8"/>
        <v>0</v>
      </c>
      <c r="T33" s="10">
        <f t="shared" si="8"/>
        <v>0</v>
      </c>
      <c r="U33" s="10">
        <f t="shared" si="8"/>
        <v>-5.1901650000000001E-2</v>
      </c>
      <c r="W33" s="17">
        <v>27</v>
      </c>
      <c r="X33" s="45">
        <v>5.1580599999999999</v>
      </c>
      <c r="Y33" s="45">
        <v>3.2126100000000002</v>
      </c>
      <c r="Z33" s="45">
        <v>2.8767800000000001</v>
      </c>
      <c r="AA33" s="43">
        <v>-0.39130399999999999</v>
      </c>
      <c r="AB33" s="44">
        <v>0.71980600000000006</v>
      </c>
      <c r="AC33" s="43">
        <v>0.34943666666666662</v>
      </c>
      <c r="AE33" s="64" t="s">
        <v>54</v>
      </c>
      <c r="AF33" s="64"/>
      <c r="AG33" s="64"/>
      <c r="AH33" s="5">
        <v>0.54</v>
      </c>
      <c r="AI33" s="64" t="s">
        <v>53</v>
      </c>
      <c r="AJ33" s="64"/>
      <c r="AK33" s="64"/>
    </row>
    <row r="34" spans="1:37" x14ac:dyDescent="0.3">
      <c r="A34" s="19">
        <v>12</v>
      </c>
      <c r="B34" s="18">
        <v>28</v>
      </c>
      <c r="C34" s="19" t="s">
        <v>13</v>
      </c>
      <c r="D34" s="16">
        <v>0.76744186046511631</v>
      </c>
      <c r="E34" s="16">
        <v>0.29333333333333333</v>
      </c>
      <c r="F34" s="20">
        <v>1.274120957296986</v>
      </c>
      <c r="H34" s="26">
        <v>13</v>
      </c>
      <c r="I34" s="26">
        <v>28</v>
      </c>
      <c r="J34" s="19" t="s">
        <v>13</v>
      </c>
      <c r="K34" s="16">
        <v>0.9</v>
      </c>
      <c r="L34" s="16">
        <v>0.875</v>
      </c>
      <c r="M34" s="20">
        <v>0.13120218516859228</v>
      </c>
      <c r="O34" s="47"/>
      <c r="P34" s="47"/>
      <c r="Q34" s="47"/>
      <c r="R34" s="47"/>
      <c r="S34" s="47"/>
      <c r="T34" s="47"/>
      <c r="U34" s="47"/>
      <c r="W34" s="17">
        <v>28</v>
      </c>
      <c r="X34" s="46">
        <v>17.703600000000002</v>
      </c>
      <c r="Y34" s="46">
        <v>7.3700200000000002</v>
      </c>
      <c r="Z34" s="46">
        <v>5.3298500000000004</v>
      </c>
      <c r="AA34" s="43">
        <v>0.94018590000000013</v>
      </c>
      <c r="AB34" s="44">
        <v>0.22590015000000002</v>
      </c>
      <c r="AC34" s="43">
        <v>0.36875716666666669</v>
      </c>
      <c r="AE34" s="66" t="s">
        <v>52</v>
      </c>
      <c r="AF34" s="66"/>
      <c r="AG34" s="66"/>
      <c r="AH34" s="4">
        <v>4.5999999999999999E-2</v>
      </c>
      <c r="AI34" s="66" t="s">
        <v>27</v>
      </c>
      <c r="AJ34" s="66"/>
      <c r="AK34" s="66"/>
    </row>
    <row r="35" spans="1:37" x14ac:dyDescent="0.3">
      <c r="A35" s="19">
        <v>13</v>
      </c>
      <c r="B35" s="18">
        <v>29</v>
      </c>
      <c r="C35" s="19" t="s">
        <v>13</v>
      </c>
      <c r="D35" s="16">
        <v>0.97916666666666663</v>
      </c>
      <c r="E35" s="27">
        <v>0.3125</v>
      </c>
      <c r="F35" s="20">
        <v>2.5256105428160569</v>
      </c>
      <c r="H35" s="26">
        <v>13</v>
      </c>
      <c r="I35" s="26">
        <v>29</v>
      </c>
      <c r="J35" s="19" t="s">
        <v>13</v>
      </c>
      <c r="K35" s="16">
        <v>0.19148936170212766</v>
      </c>
      <c r="L35" s="16">
        <v>0.12121212121212122</v>
      </c>
      <c r="M35" s="20">
        <v>0.29652779881429259</v>
      </c>
      <c r="W35" s="17">
        <v>29</v>
      </c>
      <c r="X35" s="45">
        <v>13.731299999999999</v>
      </c>
      <c r="Y35" s="45">
        <v>6.4664799999999995E-2</v>
      </c>
      <c r="Z35" s="45">
        <v>9.0538300000000002E-2</v>
      </c>
      <c r="AA35" s="43">
        <v>11.699010000000005</v>
      </c>
      <c r="AB35" s="44">
        <v>-1.2421899999999999</v>
      </c>
      <c r="AC35" s="43">
        <v>-1.0068959999999998</v>
      </c>
      <c r="AH35" s="55"/>
      <c r="AI35" s="54"/>
    </row>
    <row r="36" spans="1:37" x14ac:dyDescent="0.3">
      <c r="A36" s="19">
        <v>13</v>
      </c>
      <c r="B36" s="18">
        <v>30</v>
      </c>
      <c r="C36" s="19" t="s">
        <v>13</v>
      </c>
      <c r="D36" s="16">
        <v>0.99019607843137258</v>
      </c>
      <c r="E36" s="16">
        <v>0.17073170731707318</v>
      </c>
      <c r="F36" s="20">
        <v>3.2850462935362308</v>
      </c>
      <c r="H36" s="26">
        <v>13</v>
      </c>
      <c r="I36" s="26">
        <v>30</v>
      </c>
      <c r="J36" s="19" t="s">
        <v>13</v>
      </c>
      <c r="K36" s="16">
        <v>0.17391304347826086</v>
      </c>
      <c r="L36" s="16">
        <v>6.4516129032258063E-2</v>
      </c>
      <c r="M36" s="20">
        <v>0.5791148427173759</v>
      </c>
      <c r="W36" s="17">
        <v>30</v>
      </c>
      <c r="X36" s="45">
        <v>15.708299999999999</v>
      </c>
      <c r="Y36" s="45">
        <v>5.3716200000000001</v>
      </c>
      <c r="Z36" s="45">
        <v>6.6464499999999997</v>
      </c>
      <c r="AA36" s="43">
        <v>4.5222220000000002</v>
      </c>
      <c r="AB36" s="44">
        <v>4.3833319999999993</v>
      </c>
      <c r="AC36" s="43">
        <v>2.5222214666666671</v>
      </c>
    </row>
    <row r="37" spans="1:37" x14ac:dyDescent="0.3">
      <c r="A37" s="19">
        <v>13</v>
      </c>
      <c r="B37" s="18">
        <v>31</v>
      </c>
      <c r="C37" s="19" t="s">
        <v>13</v>
      </c>
      <c r="D37" s="16">
        <v>0.47619047619047616</v>
      </c>
      <c r="E37" s="16">
        <v>1.1904761904761904E-2</v>
      </c>
      <c r="F37" s="20">
        <v>2.6455094577369427</v>
      </c>
      <c r="H37" s="26">
        <v>14</v>
      </c>
      <c r="I37" s="26">
        <v>31</v>
      </c>
      <c r="J37" s="19" t="s">
        <v>13</v>
      </c>
      <c r="K37" s="16">
        <v>5.5555555555555552E-2</v>
      </c>
      <c r="L37" s="16">
        <v>0</v>
      </c>
      <c r="M37" s="20">
        <v>0.73312905601779055</v>
      </c>
      <c r="W37" s="13">
        <v>31</v>
      </c>
      <c r="X37" s="42">
        <v>5.2457599999999998</v>
      </c>
      <c r="Y37" s="42">
        <v>3.4077899999999999</v>
      </c>
      <c r="Z37" s="42">
        <v>2.39418</v>
      </c>
      <c r="AA37" s="40">
        <v>-1.308859</v>
      </c>
      <c r="AB37" s="41">
        <v>0.4478950000000006</v>
      </c>
      <c r="AC37" s="40">
        <v>-0.51606766666666659</v>
      </c>
    </row>
    <row r="38" spans="1:37" x14ac:dyDescent="0.3">
      <c r="A38" s="19">
        <v>14</v>
      </c>
      <c r="B38" s="18">
        <v>32</v>
      </c>
      <c r="C38" s="19" t="s">
        <v>13</v>
      </c>
      <c r="D38" s="16">
        <v>0.9</v>
      </c>
      <c r="E38" s="16">
        <v>0.2</v>
      </c>
      <c r="F38" s="20">
        <v>2.1231727991175151</v>
      </c>
      <c r="H38" s="26">
        <v>14</v>
      </c>
      <c r="I38" s="26">
        <v>32</v>
      </c>
      <c r="J38" s="19" t="s">
        <v>13</v>
      </c>
      <c r="K38" s="16">
        <v>3.3333333333333333E-2</v>
      </c>
      <c r="L38" s="16">
        <v>0.2</v>
      </c>
      <c r="M38" s="20">
        <v>-1.8339146358159142</v>
      </c>
      <c r="O38" s="65" t="s">
        <v>40</v>
      </c>
      <c r="P38" s="65"/>
      <c r="Q38" s="65"/>
      <c r="R38" s="65"/>
      <c r="S38" s="65"/>
      <c r="T38" s="65"/>
      <c r="U38" s="65"/>
    </row>
    <row r="39" spans="1:37" x14ac:dyDescent="0.3">
      <c r="A39" s="19">
        <v>14</v>
      </c>
      <c r="B39" s="18">
        <v>33</v>
      </c>
      <c r="C39" s="19" t="s">
        <v>13</v>
      </c>
      <c r="D39" s="16">
        <v>0.98809523809523814</v>
      </c>
      <c r="E39" s="16">
        <v>0.22</v>
      </c>
      <c r="F39" s="20">
        <v>3.0323822055180614</v>
      </c>
      <c r="H39" s="26">
        <v>14</v>
      </c>
      <c r="I39" s="26">
        <v>33</v>
      </c>
      <c r="J39" s="19" t="s">
        <v>13</v>
      </c>
      <c r="K39" s="16">
        <v>0.46153846153846156</v>
      </c>
      <c r="L39" s="16">
        <v>0.45</v>
      </c>
      <c r="M39" s="20">
        <v>2.9102731565434942E-2</v>
      </c>
      <c r="O39" s="67" t="s">
        <v>39</v>
      </c>
      <c r="P39" s="67"/>
      <c r="Q39" s="67"/>
      <c r="R39" s="5">
        <v>0.39700000000000002</v>
      </c>
      <c r="S39" s="67" t="s">
        <v>33</v>
      </c>
      <c r="T39" s="67"/>
      <c r="U39" s="67"/>
    </row>
    <row r="40" spans="1:37" x14ac:dyDescent="0.3">
      <c r="A40" s="19">
        <v>14</v>
      </c>
      <c r="B40" s="18">
        <v>34</v>
      </c>
      <c r="C40" s="19" t="s">
        <v>13</v>
      </c>
      <c r="D40" s="16">
        <v>0.35820895522388058</v>
      </c>
      <c r="E40" s="16">
        <v>1.9230769230769232E-2</v>
      </c>
      <c r="F40" s="20">
        <v>1.7066515233790471</v>
      </c>
      <c r="H40" s="26">
        <v>14</v>
      </c>
      <c r="I40" s="26">
        <v>34</v>
      </c>
      <c r="J40" s="19" t="s">
        <v>13</v>
      </c>
      <c r="K40" s="16">
        <v>0.51020408163265307</v>
      </c>
      <c r="L40" s="16">
        <v>0.31481481481481483</v>
      </c>
      <c r="M40" s="20">
        <v>0.50782884396117556</v>
      </c>
      <c r="O40" s="64" t="s">
        <v>38</v>
      </c>
      <c r="P40" s="64"/>
      <c r="Q40" s="64"/>
      <c r="R40" s="39">
        <v>3.5000000000000001E-3</v>
      </c>
      <c r="S40" s="64" t="s">
        <v>33</v>
      </c>
      <c r="T40" s="64"/>
      <c r="U40" s="64"/>
      <c r="W40" s="65" t="s">
        <v>37</v>
      </c>
      <c r="X40" s="65"/>
      <c r="Y40" s="65"/>
      <c r="Z40" s="65"/>
      <c r="AA40" s="65"/>
      <c r="AB40" s="65"/>
      <c r="AC40" s="65"/>
    </row>
    <row r="41" spans="1:37" x14ac:dyDescent="0.3">
      <c r="A41" s="19">
        <v>15</v>
      </c>
      <c r="B41" s="18">
        <v>35</v>
      </c>
      <c r="C41" s="19" t="s">
        <v>13</v>
      </c>
      <c r="D41" s="16">
        <v>0.97727272727272729</v>
      </c>
      <c r="E41" s="16">
        <v>8.3333333333333329E-2</v>
      </c>
      <c r="F41" s="20">
        <v>3.3834176962066191</v>
      </c>
      <c r="H41" s="26">
        <v>15</v>
      </c>
      <c r="I41" s="26">
        <v>35</v>
      </c>
      <c r="J41" s="19" t="s">
        <v>13</v>
      </c>
      <c r="K41" s="16">
        <v>0.40740740740740738</v>
      </c>
      <c r="L41" s="16">
        <v>0.5</v>
      </c>
      <c r="M41" s="20">
        <v>-0.23421919391461965</v>
      </c>
      <c r="O41" s="64" t="s">
        <v>36</v>
      </c>
      <c r="P41" s="64"/>
      <c r="Q41" s="64"/>
      <c r="R41" s="39">
        <v>3.8000000000000002E-4</v>
      </c>
      <c r="S41" s="64" t="s">
        <v>33</v>
      </c>
      <c r="T41" s="64"/>
      <c r="U41" s="64"/>
      <c r="W41" s="38" t="s">
        <v>35</v>
      </c>
      <c r="X41" s="10">
        <f t="shared" ref="X41:AC41" si="9">AVERAGE(X7:X37)</f>
        <v>10.584986129032258</v>
      </c>
      <c r="Y41" s="10">
        <f t="shared" si="9"/>
        <v>4.0002174774193557</v>
      </c>
      <c r="Z41" s="10">
        <f t="shared" si="9"/>
        <v>3.1041498806451617</v>
      </c>
      <c r="AA41" s="10">
        <f t="shared" si="9"/>
        <v>2.2418419353131878</v>
      </c>
      <c r="AB41" s="10">
        <f t="shared" si="9"/>
        <v>0.74541274310180583</v>
      </c>
      <c r="AC41" s="10">
        <f t="shared" si="9"/>
        <v>0.30308649866394094</v>
      </c>
    </row>
    <row r="42" spans="1:37" x14ac:dyDescent="0.3">
      <c r="A42" s="19">
        <v>15</v>
      </c>
      <c r="B42" s="18">
        <v>36</v>
      </c>
      <c r="C42" s="19" t="s">
        <v>13</v>
      </c>
      <c r="D42" s="16">
        <v>0.98</v>
      </c>
      <c r="E42" s="16">
        <v>0.33333333333333331</v>
      </c>
      <c r="F42" s="20">
        <v>2.4844762099272799</v>
      </c>
      <c r="H42" s="13">
        <v>16</v>
      </c>
      <c r="I42" s="25">
        <v>36</v>
      </c>
      <c r="J42" s="13" t="s">
        <v>13</v>
      </c>
      <c r="K42" s="12">
        <v>0.53061224489795922</v>
      </c>
      <c r="L42" s="12">
        <v>0.46875</v>
      </c>
      <c r="M42" s="24">
        <v>0.15522138850252046</v>
      </c>
      <c r="N42" s="23"/>
      <c r="O42" s="64" t="s">
        <v>34</v>
      </c>
      <c r="P42" s="64"/>
      <c r="Q42" s="64"/>
      <c r="R42" s="5">
        <v>0.57299999999999995</v>
      </c>
      <c r="S42" s="64" t="s">
        <v>33</v>
      </c>
      <c r="T42" s="64"/>
      <c r="U42" s="64"/>
      <c r="W42" s="37" t="s">
        <v>32</v>
      </c>
      <c r="X42" s="10">
        <f t="shared" ref="X42:AC42" si="10">STDEV(X7:X37)/SQRT(COUNT(X7:X37))</f>
        <v>0.81865634671694254</v>
      </c>
      <c r="Y42" s="10">
        <f t="shared" si="10"/>
        <v>0.58942066205226629</v>
      </c>
      <c r="Z42" s="10">
        <f t="shared" si="10"/>
        <v>0.50399061867054729</v>
      </c>
      <c r="AA42" s="10">
        <f t="shared" si="10"/>
        <v>1.3743753456752084</v>
      </c>
      <c r="AB42" s="10">
        <f t="shared" si="10"/>
        <v>0.43338796718192885</v>
      </c>
      <c r="AC42" s="10">
        <f t="shared" si="10"/>
        <v>0.19002380796110768</v>
      </c>
    </row>
    <row r="43" spans="1:37" x14ac:dyDescent="0.3">
      <c r="A43" s="19">
        <v>16</v>
      </c>
      <c r="B43" s="18">
        <v>37</v>
      </c>
      <c r="C43" s="19" t="s">
        <v>13</v>
      </c>
      <c r="D43" s="16">
        <v>0.93478260869565222</v>
      </c>
      <c r="E43" s="16">
        <v>0.32</v>
      </c>
      <c r="F43" s="20">
        <v>1.9800883851821891</v>
      </c>
      <c r="I43" s="22"/>
      <c r="O43" s="64" t="s">
        <v>31</v>
      </c>
      <c r="P43" s="64"/>
      <c r="Q43" s="64"/>
      <c r="R43" s="5">
        <v>0.97899999999999998</v>
      </c>
      <c r="S43" s="64" t="s">
        <v>30</v>
      </c>
      <c r="T43" s="64"/>
      <c r="U43" s="64"/>
      <c r="W43" s="4" t="s">
        <v>29</v>
      </c>
      <c r="X43" s="8">
        <f t="shared" ref="X43:AC43" si="11">MEDIAN(X7:X37)</f>
        <v>9.2446199999999994</v>
      </c>
      <c r="Y43" s="8">
        <f t="shared" si="11"/>
        <v>3.4077899999999999</v>
      </c>
      <c r="Z43" s="8">
        <f t="shared" si="11"/>
        <v>2.56385</v>
      </c>
      <c r="AA43" s="8">
        <f t="shared" si="11"/>
        <v>0</v>
      </c>
      <c r="AB43" s="8">
        <f t="shared" si="11"/>
        <v>0</v>
      </c>
      <c r="AC43" s="8">
        <f t="shared" si="11"/>
        <v>0</v>
      </c>
    </row>
    <row r="44" spans="1:37" x14ac:dyDescent="0.3">
      <c r="A44" s="19">
        <v>17</v>
      </c>
      <c r="B44" s="18">
        <v>38</v>
      </c>
      <c r="C44" s="19" t="s">
        <v>13</v>
      </c>
      <c r="D44" s="16">
        <v>0.80392156862745101</v>
      </c>
      <c r="E44" s="16">
        <v>9.6774193548387094E-2</v>
      </c>
      <c r="F44" s="20">
        <v>2.1558658639563952</v>
      </c>
      <c r="H44" s="65" t="s">
        <v>14</v>
      </c>
      <c r="I44" s="65"/>
      <c r="J44" s="65"/>
      <c r="K44" s="65"/>
      <c r="L44" s="65"/>
      <c r="M44" s="65"/>
      <c r="O44" s="66" t="s">
        <v>28</v>
      </c>
      <c r="P44" s="66"/>
      <c r="Q44" s="66"/>
      <c r="R44" s="36">
        <v>1.54E-2</v>
      </c>
      <c r="S44" s="66" t="s">
        <v>27</v>
      </c>
      <c r="T44" s="66"/>
      <c r="U44" s="66"/>
    </row>
    <row r="45" spans="1:37" x14ac:dyDescent="0.3">
      <c r="A45" s="19">
        <v>17</v>
      </c>
      <c r="B45" s="18">
        <v>39</v>
      </c>
      <c r="C45" s="19" t="s">
        <v>13</v>
      </c>
      <c r="D45" s="16">
        <v>0.47727272727272729</v>
      </c>
      <c r="E45" s="16">
        <v>4.1666666666666664E-2</v>
      </c>
      <c r="F45" s="20">
        <v>1.6746647217638708</v>
      </c>
      <c r="H45" s="64" t="s">
        <v>11</v>
      </c>
      <c r="I45" s="64"/>
      <c r="J45" s="64"/>
      <c r="K45" s="10">
        <f>AVERAGE(K7:K42)</f>
        <v>0.30845325874580493</v>
      </c>
      <c r="L45" s="10">
        <f>AVERAGE(L7:L42)</f>
        <v>0.28097772081174155</v>
      </c>
      <c r="M45" s="10">
        <f>AVERAGE(M7:M42)</f>
        <v>2.5534301063636741E-2</v>
      </c>
    </row>
    <row r="46" spans="1:37" x14ac:dyDescent="0.3">
      <c r="A46" s="19">
        <v>18</v>
      </c>
      <c r="B46" s="18">
        <v>40</v>
      </c>
      <c r="C46" s="19" t="s">
        <v>13</v>
      </c>
      <c r="D46" s="16">
        <v>0.98611111111111116</v>
      </c>
      <c r="E46" s="16">
        <v>0.2</v>
      </c>
      <c r="F46" s="20">
        <v>3.0420318147829484</v>
      </c>
      <c r="H46" s="68" t="s">
        <v>10</v>
      </c>
      <c r="I46" s="68"/>
      <c r="J46" s="68"/>
      <c r="K46" s="10">
        <f>STDEV(K7:K42)/SQRT(COUNT(K7:K42))</f>
        <v>3.3188343800443755E-2</v>
      </c>
      <c r="L46" s="10">
        <f>STDEV(L7:L42)/SQRT(COUNT(L7:L42))</f>
        <v>2.8695663836542967E-2</v>
      </c>
      <c r="M46" s="10">
        <f>STDEV(M7:M42)/SQRT(COUNT(M7:M42))</f>
        <v>9.3275352072474629E-2</v>
      </c>
    </row>
    <row r="47" spans="1:37" x14ac:dyDescent="0.3">
      <c r="A47" s="19">
        <v>18</v>
      </c>
      <c r="B47" s="18">
        <v>41</v>
      </c>
      <c r="C47" s="19" t="s">
        <v>13</v>
      </c>
      <c r="D47" s="16">
        <v>0.43333333333333335</v>
      </c>
      <c r="E47" s="16">
        <v>0.1</v>
      </c>
      <c r="F47" s="20">
        <v>1.1136575607564951</v>
      </c>
      <c r="H47" s="66" t="s">
        <v>9</v>
      </c>
      <c r="I47" s="66"/>
      <c r="J47" s="66"/>
      <c r="K47" s="8">
        <f>MEDIAN(K7:K42)</f>
        <v>0.28835227272727271</v>
      </c>
      <c r="L47" s="8">
        <f>MEDIAN(L7:L42)</f>
        <v>0.25</v>
      </c>
      <c r="M47" s="8">
        <f>MEDIAN(M7:M42)</f>
        <v>0.12671551741741549</v>
      </c>
    </row>
    <row r="48" spans="1:37" x14ac:dyDescent="0.3">
      <c r="A48" s="19">
        <v>19</v>
      </c>
      <c r="B48" s="18">
        <v>42</v>
      </c>
      <c r="C48" s="19" t="s">
        <v>13</v>
      </c>
      <c r="D48" s="16">
        <v>0.9375</v>
      </c>
      <c r="E48" s="16">
        <v>0.22222222222222221</v>
      </c>
      <c r="F48" s="20">
        <v>2.2988302181389337</v>
      </c>
      <c r="H48" s="69"/>
      <c r="I48" s="69"/>
      <c r="J48" s="69"/>
      <c r="K48" s="21"/>
      <c r="L48" s="21"/>
      <c r="M48" s="21"/>
      <c r="S48"/>
      <c r="T48"/>
      <c r="U48" s="35"/>
    </row>
    <row r="49" spans="1:6" x14ac:dyDescent="0.3">
      <c r="A49" s="19">
        <v>19</v>
      </c>
      <c r="B49" s="18">
        <v>43</v>
      </c>
      <c r="C49" s="19" t="s">
        <v>13</v>
      </c>
      <c r="D49" s="16">
        <v>0.92307692307692313</v>
      </c>
      <c r="E49" s="16">
        <v>8.3333333333333329E-2</v>
      </c>
      <c r="F49" s="20">
        <v>2.8090709993734877</v>
      </c>
    </row>
    <row r="50" spans="1:6" x14ac:dyDescent="0.3">
      <c r="A50" s="19">
        <v>19</v>
      </c>
      <c r="B50" s="18">
        <v>44</v>
      </c>
      <c r="C50" s="19" t="s">
        <v>13</v>
      </c>
      <c r="D50" s="16">
        <v>0.54</v>
      </c>
      <c r="E50" s="16">
        <v>9.6774193548387094E-2</v>
      </c>
      <c r="F50" s="20">
        <v>1.4005871538748924</v>
      </c>
    </row>
    <row r="51" spans="1:6" x14ac:dyDescent="0.3">
      <c r="A51" s="19">
        <v>20</v>
      </c>
      <c r="B51" s="18">
        <v>45</v>
      </c>
      <c r="C51" s="19" t="s">
        <v>13</v>
      </c>
      <c r="D51" s="16">
        <v>0.60317460317460314</v>
      </c>
      <c r="E51" s="16">
        <v>5.5555555555555552E-2</v>
      </c>
      <c r="F51" s="20">
        <v>1.854791647674352</v>
      </c>
    </row>
    <row r="52" spans="1:6" x14ac:dyDescent="0.3">
      <c r="A52" s="19">
        <v>21</v>
      </c>
      <c r="B52" s="18">
        <v>46</v>
      </c>
      <c r="C52" s="19" t="s">
        <v>13</v>
      </c>
      <c r="D52" s="16">
        <v>0.9910714285714286</v>
      </c>
      <c r="E52" s="16">
        <v>0.10344827586206896</v>
      </c>
      <c r="F52" s="20">
        <v>3.630712235890682</v>
      </c>
    </row>
    <row r="53" spans="1:6" x14ac:dyDescent="0.3">
      <c r="A53" s="19">
        <v>21</v>
      </c>
      <c r="B53" s="18">
        <v>47</v>
      </c>
      <c r="C53" s="19" t="s">
        <v>13</v>
      </c>
      <c r="D53" s="16">
        <v>0.98979591836734693</v>
      </c>
      <c r="E53" s="16">
        <v>6.25E-2</v>
      </c>
      <c r="F53" s="20">
        <v>3.8528785153303771</v>
      </c>
    </row>
    <row r="54" spans="1:6" x14ac:dyDescent="0.3">
      <c r="A54" s="19">
        <v>21</v>
      </c>
      <c r="B54" s="18">
        <v>48</v>
      </c>
      <c r="C54" s="19" t="s">
        <v>13</v>
      </c>
      <c r="D54" s="16">
        <v>0.97222222222222221</v>
      </c>
      <c r="E54" s="16">
        <v>5.5555555555555552E-2</v>
      </c>
      <c r="F54" s="20">
        <v>3.5077246430786069</v>
      </c>
    </row>
    <row r="55" spans="1:6" x14ac:dyDescent="0.3">
      <c r="A55" s="19">
        <v>22</v>
      </c>
      <c r="B55" s="18">
        <v>49</v>
      </c>
      <c r="C55" s="19" t="s">
        <v>13</v>
      </c>
      <c r="D55" s="16">
        <v>0.671875</v>
      </c>
      <c r="E55" s="16">
        <v>0.13953488372093023</v>
      </c>
      <c r="F55" s="20">
        <v>1.5275079194466148</v>
      </c>
    </row>
    <row r="56" spans="1:6" x14ac:dyDescent="0.3">
      <c r="A56" s="19">
        <v>23</v>
      </c>
      <c r="B56" s="18">
        <v>50</v>
      </c>
      <c r="C56" s="19" t="s">
        <v>13</v>
      </c>
      <c r="D56" s="16">
        <v>0.82926829268292679</v>
      </c>
      <c r="E56" s="16">
        <v>0.1891891891891892</v>
      </c>
      <c r="F56" s="15">
        <v>1.8321658383160218</v>
      </c>
    </row>
    <row r="57" spans="1:6" x14ac:dyDescent="0.3">
      <c r="A57" s="19">
        <v>23</v>
      </c>
      <c r="B57" s="18">
        <v>51</v>
      </c>
      <c r="C57" s="19" t="s">
        <v>13</v>
      </c>
      <c r="D57" s="16">
        <v>0.6428571428571429</v>
      </c>
      <c r="E57" s="16">
        <v>6.6666666666666666E-2</v>
      </c>
      <c r="F57" s="15">
        <v>1.8671923028445945</v>
      </c>
    </row>
    <row r="58" spans="1:6" x14ac:dyDescent="0.3">
      <c r="A58" s="19">
        <v>23</v>
      </c>
      <c r="B58" s="18">
        <v>52</v>
      </c>
      <c r="C58" s="19" t="s">
        <v>13</v>
      </c>
      <c r="D58" s="16">
        <v>0.51851851851851849</v>
      </c>
      <c r="E58" s="16">
        <v>9.0909090909090912E-2</v>
      </c>
      <c r="F58" s="15">
        <v>1.381613460889463</v>
      </c>
    </row>
    <row r="59" spans="1:6" x14ac:dyDescent="0.3">
      <c r="A59" s="19">
        <v>24</v>
      </c>
      <c r="B59" s="18">
        <v>53</v>
      </c>
      <c r="C59" s="19" t="s">
        <v>13</v>
      </c>
      <c r="D59" s="16">
        <v>0.73770491803278693</v>
      </c>
      <c r="E59" s="16">
        <v>0.18367346938775511</v>
      </c>
      <c r="F59" s="15">
        <v>1.5377398714727843</v>
      </c>
    </row>
    <row r="60" spans="1:6" x14ac:dyDescent="0.3">
      <c r="A60" s="19">
        <v>24</v>
      </c>
      <c r="B60" s="18">
        <v>54</v>
      </c>
      <c r="C60" s="19" t="s">
        <v>13</v>
      </c>
      <c r="D60" s="16">
        <v>0.875</v>
      </c>
      <c r="E60" s="16">
        <v>0.30769230769230771</v>
      </c>
      <c r="F60" s="15">
        <v>1.6527516037493637</v>
      </c>
    </row>
    <row r="61" spans="1:6" x14ac:dyDescent="0.3">
      <c r="A61" s="19">
        <v>24</v>
      </c>
      <c r="B61" s="18">
        <v>55</v>
      </c>
      <c r="C61" s="19" t="s">
        <v>13</v>
      </c>
      <c r="D61" s="16">
        <v>0.6428571428571429</v>
      </c>
      <c r="E61" s="16">
        <v>0.18181818181818182</v>
      </c>
      <c r="F61" s="15">
        <v>1.2745642253379552</v>
      </c>
    </row>
    <row r="62" spans="1:6" x14ac:dyDescent="0.3">
      <c r="A62" s="19">
        <v>25</v>
      </c>
      <c r="B62" s="18">
        <v>56</v>
      </c>
      <c r="C62" s="19" t="s">
        <v>13</v>
      </c>
      <c r="D62" s="16">
        <v>0.91304347826086951</v>
      </c>
      <c r="E62" s="16">
        <v>0.3888888888888889</v>
      </c>
      <c r="F62" s="15">
        <v>1.6419535310011133</v>
      </c>
    </row>
    <row r="63" spans="1:6" x14ac:dyDescent="0.3">
      <c r="A63" s="19">
        <v>26</v>
      </c>
      <c r="B63" s="18">
        <v>57</v>
      </c>
      <c r="C63" s="19" t="s">
        <v>13</v>
      </c>
      <c r="D63" s="16">
        <v>0.77272727272727271</v>
      </c>
      <c r="E63" s="16">
        <v>0.26190476190476192</v>
      </c>
      <c r="F63" s="15">
        <v>1.385342755725679</v>
      </c>
    </row>
    <row r="64" spans="1:6" x14ac:dyDescent="0.3">
      <c r="A64" s="19">
        <v>26</v>
      </c>
      <c r="B64" s="18">
        <v>58</v>
      </c>
      <c r="C64" s="17" t="s">
        <v>13</v>
      </c>
      <c r="D64" s="16">
        <v>0.83720930232558144</v>
      </c>
      <c r="E64" s="16">
        <v>0.13461538461538461</v>
      </c>
      <c r="F64" s="15">
        <v>2.0878886608583018</v>
      </c>
    </row>
    <row r="65" spans="1:11" x14ac:dyDescent="0.3">
      <c r="A65" s="13">
        <v>27</v>
      </c>
      <c r="B65" s="14">
        <v>59</v>
      </c>
      <c r="C65" s="13" t="s">
        <v>13</v>
      </c>
      <c r="D65" s="12">
        <v>0.69811320754716977</v>
      </c>
      <c r="E65" s="12">
        <v>0.21052631578947367</v>
      </c>
      <c r="F65" s="11">
        <v>1.3235779625714961</v>
      </c>
    </row>
    <row r="67" spans="1:11" x14ac:dyDescent="0.15">
      <c r="A67" s="65" t="s">
        <v>12</v>
      </c>
      <c r="B67" s="65"/>
      <c r="C67" s="65"/>
      <c r="D67" s="65"/>
      <c r="E67" s="65"/>
      <c r="F67" s="65"/>
    </row>
    <row r="68" spans="1:11" x14ac:dyDescent="0.3">
      <c r="A68" s="64" t="s">
        <v>11</v>
      </c>
      <c r="B68" s="64"/>
      <c r="C68" s="64"/>
      <c r="D68" s="10">
        <f>AVERAGE(D7:D65)</f>
        <v>0.77085646975496314</v>
      </c>
      <c r="E68" s="10">
        <f>AVERAGE(E7:E65)</f>
        <v>0.17135479651137267</v>
      </c>
      <c r="F68" s="10">
        <f>AVERAGE(F7:F65)</f>
        <v>2.1164021220431355</v>
      </c>
    </row>
    <row r="69" spans="1:11" x14ac:dyDescent="0.3">
      <c r="A69" s="68" t="s">
        <v>10</v>
      </c>
      <c r="B69" s="68"/>
      <c r="C69" s="68"/>
      <c r="D69" s="10">
        <f>STDEV(D7:D65)/SQRT(COUNT(D7:D65))</f>
        <v>2.9539681592733576E-2</v>
      </c>
      <c r="E69" s="10">
        <f>STDEV(E7:E65)/SQRT(COUNT(E7:E65))</f>
        <v>1.4793989174214277E-2</v>
      </c>
      <c r="F69" s="10">
        <f>STDEV(F7:F65)/SQRT(COUNT(F7:F65))</f>
        <v>9.3643719530173988E-2</v>
      </c>
      <c r="H69" s="9"/>
    </row>
    <row r="70" spans="1:11" x14ac:dyDescent="0.3">
      <c r="A70" s="66" t="s">
        <v>9</v>
      </c>
      <c r="B70" s="66"/>
      <c r="C70" s="66"/>
      <c r="D70" s="8">
        <f>MEDIAN(D7:D65)</f>
        <v>0.84210526315789469</v>
      </c>
      <c r="E70" s="8">
        <f>MEDIAN(E7:E65)</f>
        <v>0.15094339622641509</v>
      </c>
      <c r="F70" s="8">
        <f>MEDIAN(F7:F65)</f>
        <v>1.931813245339483</v>
      </c>
      <c r="H70" s="7"/>
    </row>
    <row r="71" spans="1:11" x14ac:dyDescent="0.15">
      <c r="H71" s="7"/>
    </row>
    <row r="72" spans="1:11" x14ac:dyDescent="0.15">
      <c r="C72" s="65" t="s">
        <v>8</v>
      </c>
      <c r="D72" s="65"/>
      <c r="E72" s="65"/>
      <c r="F72" s="65"/>
      <c r="G72" s="65"/>
      <c r="H72" s="65"/>
      <c r="I72" s="65"/>
      <c r="J72" s="65"/>
      <c r="K72" s="65"/>
    </row>
    <row r="73" spans="1:11" x14ac:dyDescent="0.15">
      <c r="C73" s="64" t="s">
        <v>7</v>
      </c>
      <c r="D73" s="64"/>
      <c r="E73" s="64"/>
      <c r="F73" s="64"/>
      <c r="G73" s="6" t="s">
        <v>6</v>
      </c>
      <c r="H73" s="67" t="s">
        <v>5</v>
      </c>
      <c r="I73" s="67"/>
      <c r="J73" s="67"/>
      <c r="K73" s="67"/>
    </row>
    <row r="74" spans="1:11" x14ac:dyDescent="0.15">
      <c r="C74" s="64" t="s">
        <v>4</v>
      </c>
      <c r="D74" s="64"/>
      <c r="E74" s="64"/>
      <c r="F74" s="64"/>
      <c r="G74" s="5">
        <v>0.17630000000000001</v>
      </c>
      <c r="H74" s="64" t="s">
        <v>3</v>
      </c>
      <c r="I74" s="64"/>
      <c r="J74" s="64"/>
      <c r="K74" s="64"/>
    </row>
    <row r="75" spans="1:11" x14ac:dyDescent="0.15">
      <c r="C75" s="66" t="s">
        <v>2</v>
      </c>
      <c r="D75" s="66"/>
      <c r="E75" s="66"/>
      <c r="F75" s="66"/>
      <c r="G75" s="4" t="s">
        <v>1</v>
      </c>
      <c r="H75" s="66" t="s">
        <v>0</v>
      </c>
      <c r="I75" s="66"/>
      <c r="J75" s="66"/>
      <c r="K75" s="66"/>
    </row>
  </sheetData>
  <mergeCells count="46">
    <mergeCell ref="H44:M44"/>
    <mergeCell ref="H45:J45"/>
    <mergeCell ref="H46:J46"/>
    <mergeCell ref="H47:J47"/>
    <mergeCell ref="H48:J48"/>
    <mergeCell ref="H74:K74"/>
    <mergeCell ref="H75:K75"/>
    <mergeCell ref="A68:C68"/>
    <mergeCell ref="A67:F67"/>
    <mergeCell ref="A69:C69"/>
    <mergeCell ref="A70:C70"/>
    <mergeCell ref="C73:F73"/>
    <mergeCell ref="C74:F74"/>
    <mergeCell ref="C75:F75"/>
    <mergeCell ref="C72:K72"/>
    <mergeCell ref="H73:K73"/>
    <mergeCell ref="O38:U38"/>
    <mergeCell ref="W40:AC40"/>
    <mergeCell ref="O30:U30"/>
    <mergeCell ref="S39:U39"/>
    <mergeCell ref="S42:U42"/>
    <mergeCell ref="S44:U44"/>
    <mergeCell ref="O39:Q39"/>
    <mergeCell ref="O42:Q42"/>
    <mergeCell ref="O43:Q43"/>
    <mergeCell ref="O44:Q44"/>
    <mergeCell ref="O40:Q40"/>
    <mergeCell ref="O41:Q41"/>
    <mergeCell ref="S40:U40"/>
    <mergeCell ref="S41:U41"/>
    <mergeCell ref="S43:U43"/>
    <mergeCell ref="AM22:AS22"/>
    <mergeCell ref="AE28:AK28"/>
    <mergeCell ref="AE29:AG29"/>
    <mergeCell ref="AI29:AK29"/>
    <mergeCell ref="AI30:AK30"/>
    <mergeCell ref="AE30:AG30"/>
    <mergeCell ref="AI33:AK33"/>
    <mergeCell ref="AE33:AG33"/>
    <mergeCell ref="AE20:AK20"/>
    <mergeCell ref="AI34:AK34"/>
    <mergeCell ref="AI31:AK31"/>
    <mergeCell ref="AI32:AK32"/>
    <mergeCell ref="AE31:AG31"/>
    <mergeCell ref="AE34:AG34"/>
    <mergeCell ref="AE32:AG32"/>
  </mergeCells>
  <phoneticPr fontId="6"/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Takayuki</dc:creator>
  <cp:lastModifiedBy>Takayuki</cp:lastModifiedBy>
  <dcterms:created xsi:type="dcterms:W3CDTF">2016-05-16T13:10:24Z</dcterms:created>
  <dcterms:modified xsi:type="dcterms:W3CDTF">2016-05-16T14:35:33Z</dcterms:modified>
</cp:coreProperties>
</file>