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75" yWindow="1650" windowWidth="27795" windowHeight="12555"/>
  </bookViews>
  <sheets>
    <sheet name="Figure 1-figure supplement3" sheetId="1" r:id="rId1"/>
  </sheets>
  <calcPr calcId="145621" concurrentCalc="0"/>
</workbook>
</file>

<file path=xl/calcChain.xml><?xml version="1.0" encoding="utf-8"?>
<calcChain xmlns="http://schemas.openxmlformats.org/spreadsheetml/2006/main">
  <c r="AC35" i="1" l="1"/>
  <c r="AB35" i="1"/>
  <c r="AA35" i="1"/>
  <c r="Z35" i="1"/>
  <c r="Y35" i="1"/>
  <c r="X35" i="1"/>
  <c r="AC34" i="1"/>
  <c r="AB34" i="1"/>
  <c r="AA34" i="1"/>
  <c r="Z34" i="1"/>
  <c r="Y34" i="1"/>
  <c r="X34" i="1"/>
  <c r="AC33" i="1"/>
  <c r="AB33" i="1"/>
  <c r="AA33" i="1"/>
  <c r="Z33" i="1"/>
  <c r="Y33" i="1"/>
  <c r="X33" i="1"/>
  <c r="AC17" i="1"/>
  <c r="AB17" i="1"/>
  <c r="AA17" i="1"/>
  <c r="Z17" i="1"/>
  <c r="Y17" i="1"/>
  <c r="X17" i="1"/>
  <c r="AC16" i="1"/>
  <c r="AB16" i="1"/>
  <c r="AA16" i="1"/>
  <c r="Z16" i="1"/>
  <c r="Y16" i="1"/>
  <c r="X16" i="1"/>
  <c r="AC15" i="1"/>
  <c r="AB15" i="1"/>
  <c r="AA15" i="1"/>
  <c r="Z15" i="1"/>
  <c r="Y15" i="1"/>
  <c r="X15" i="1"/>
  <c r="M42" i="1"/>
  <c r="L42" i="1"/>
  <c r="K42" i="1"/>
  <c r="J42" i="1"/>
  <c r="M41" i="1"/>
  <c r="L41" i="1"/>
  <c r="K41" i="1"/>
  <c r="J41" i="1"/>
  <c r="M40" i="1"/>
  <c r="L40" i="1"/>
  <c r="K40" i="1"/>
  <c r="J40" i="1"/>
  <c r="C39" i="1"/>
  <c r="B39" i="1"/>
  <c r="C38" i="1"/>
  <c r="B38" i="1"/>
  <c r="C37" i="1"/>
  <c r="B37" i="1"/>
  <c r="U46" i="1"/>
  <c r="T46" i="1"/>
  <c r="S46" i="1"/>
  <c r="R46" i="1"/>
  <c r="Q46" i="1"/>
  <c r="P46" i="1"/>
  <c r="U45" i="1"/>
  <c r="T45" i="1"/>
  <c r="S45" i="1"/>
  <c r="R45" i="1"/>
  <c r="Q45" i="1"/>
  <c r="P45" i="1"/>
  <c r="U44" i="1"/>
  <c r="T44" i="1"/>
  <c r="S44" i="1"/>
  <c r="R44" i="1"/>
  <c r="Q44" i="1"/>
  <c r="P44" i="1"/>
  <c r="G22" i="1"/>
  <c r="F22" i="1"/>
  <c r="M21" i="1"/>
  <c r="L21" i="1"/>
  <c r="K21" i="1"/>
  <c r="J21" i="1"/>
  <c r="G21" i="1"/>
  <c r="F21" i="1"/>
  <c r="U20" i="1"/>
  <c r="T20" i="1"/>
  <c r="S20" i="1"/>
  <c r="R20" i="1"/>
  <c r="Q20" i="1"/>
  <c r="P20" i="1"/>
  <c r="M20" i="1"/>
  <c r="L20" i="1"/>
  <c r="K20" i="1"/>
  <c r="J20" i="1"/>
  <c r="G20" i="1"/>
  <c r="F20" i="1"/>
  <c r="U19" i="1"/>
  <c r="T19" i="1"/>
  <c r="S19" i="1"/>
  <c r="R19" i="1"/>
  <c r="Q19" i="1"/>
  <c r="P19" i="1"/>
  <c r="M19" i="1"/>
  <c r="L19" i="1"/>
  <c r="K19" i="1"/>
  <c r="J19" i="1"/>
  <c r="U18" i="1"/>
  <c r="T18" i="1"/>
  <c r="S18" i="1"/>
  <c r="R18" i="1"/>
  <c r="Q18" i="1"/>
  <c r="P18" i="1"/>
</calcChain>
</file>

<file path=xl/sharedStrings.xml><?xml version="1.0" encoding="utf-8"?>
<sst xmlns="http://schemas.openxmlformats.org/spreadsheetml/2006/main" count="125" uniqueCount="59">
  <si>
    <t>M1-p neurons</t>
    <phoneticPr fontId="3"/>
  </si>
  <si>
    <t>Cell #</t>
    <phoneticPr fontId="3"/>
  </si>
  <si>
    <t>M1-p</t>
    <phoneticPr fontId="3"/>
  </si>
  <si>
    <t>S2-p</t>
    <phoneticPr fontId="3"/>
  </si>
  <si>
    <t>Cell #</t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</si>
  <si>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at 0.05 - 0.35 s (mV)</t>
    </r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</si>
  <si>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at 0.35 - 1.0 s (mV)</t>
    </r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</si>
  <si>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at 0.05 - 0.35 s  (Hz)</t>
    </r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</si>
  <si>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at 0.35 - 1.0 s  (Hz)</t>
    </r>
    <phoneticPr fontId="3"/>
  </si>
  <si>
    <t>Mouse #</t>
    <phoneticPr fontId="3"/>
  </si>
  <si>
    <t>PSP amp (mV)</t>
    <phoneticPr fontId="3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</si>
  <si>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3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</si>
  <si>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3"/>
  </si>
  <si>
    <r>
      <t xml:space="preserve">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3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</si>
  <si>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3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</si>
  <si>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3"/>
  </si>
  <si>
    <t>Summary for M1-p</t>
    <phoneticPr fontId="3"/>
  </si>
  <si>
    <t>Mean</t>
    <phoneticPr fontId="3"/>
  </si>
  <si>
    <t>SEM</t>
    <phoneticPr fontId="3"/>
  </si>
  <si>
    <t>Median</t>
    <phoneticPr fontId="3"/>
  </si>
  <si>
    <t>S2-p neurons</t>
    <phoneticPr fontId="3"/>
  </si>
  <si>
    <t>P value</t>
    <phoneticPr fontId="3"/>
  </si>
  <si>
    <t>Two-tailed Wilcoxion rank sumtest</t>
    <phoneticPr fontId="3"/>
  </si>
  <si>
    <t>Cell #</t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</si>
  <si>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at 0.05 - 0.35 s (mV)</t>
    </r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</si>
  <si>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at 0.35 - 1.0 s (mV)</t>
    </r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</si>
  <si>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at 0.05 - 0.35 s  (Hz)</t>
    </r>
    <phoneticPr fontId="3"/>
  </si>
  <si>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at 0.35 - 1.0 s  (Hz)</t>
    </r>
    <phoneticPr fontId="3"/>
  </si>
  <si>
    <t>Statistical P values</t>
    <phoneticPr fontId="3"/>
  </si>
  <si>
    <t>Summary for S2-p</t>
    <phoneticPr fontId="3"/>
  </si>
  <si>
    <t>M1-p vs S2-p (PSP amp)</t>
    <phoneticPr fontId="3"/>
  </si>
  <si>
    <t>Two-tailed Wilcoxon rank sum test</t>
    <phoneticPr fontId="3"/>
  </si>
  <si>
    <r>
      <t xml:space="preserve">M1-p vs S2-p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3"/>
  </si>
  <si>
    <r>
      <t xml:space="preserve">M1-p vs S2-p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3"/>
  </si>
  <si>
    <r>
      <t xml:space="preserve">M1-p vs S2-p (Early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3"/>
  </si>
  <si>
    <r>
      <t xml:space="preserve">M1-p vs S2-p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3"/>
  </si>
  <si>
    <r>
      <t xml:space="preserve">M1-p vs S2-p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3"/>
  </si>
  <si>
    <t>M1-p neurons</t>
    <phoneticPr fontId="3"/>
  </si>
  <si>
    <t>Mouse #</t>
    <phoneticPr fontId="3"/>
  </si>
  <si>
    <t>PSP amp (mV)</t>
    <phoneticPr fontId="3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</si>
  <si>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3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</si>
  <si>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3"/>
  </si>
  <si>
    <r>
      <t xml:space="preserve">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3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</si>
  <si>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3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</si>
  <si>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3"/>
  </si>
  <si>
    <t>Two-tailed Wilcoxion rank sum test</t>
    <phoneticPr fontId="3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</si>
  <si>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at 0.05 - 0.35 s)</t>
    </r>
    <phoneticPr fontId="3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</si>
  <si>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at 0.35 - 1.0 s)</t>
    </r>
    <phoneticPr fontId="3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</si>
  <si>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at 0.05 - 0.35 s)</t>
    </r>
    <phoneticPr fontId="3"/>
  </si>
  <si>
    <r>
      <t>M1-p vs S2-p (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at 0.35 - 1.0 s)</t>
    </r>
    <phoneticPr fontId="3"/>
  </si>
  <si>
    <r>
      <t xml:space="preserve">(E) </t>
    </r>
    <r>
      <rPr>
        <b/>
        <sz val="11"/>
        <color theme="1"/>
        <rFont val="Symbol"/>
        <family val="1"/>
        <charset val="2"/>
      </rPr>
      <t/>
    </r>
    <phoneticPr fontId="3"/>
  </si>
  <si>
    <t>(F)</t>
    <phoneticPr fontId="3"/>
  </si>
  <si>
    <t xml:space="preserve">(G) </t>
    <phoneticPr fontId="3"/>
  </si>
  <si>
    <t>(B)</t>
    <phoneticPr fontId="3"/>
  </si>
  <si>
    <t>(D)</t>
    <phoneticPr fontId="3"/>
  </si>
  <si>
    <t>Good performer</t>
    <phoneticPr fontId="3"/>
  </si>
  <si>
    <t>Naive</t>
    <phoneticPr fontId="3"/>
  </si>
  <si>
    <t>S2-p neurons</t>
    <phoneticPr fontId="3"/>
  </si>
  <si>
    <t>Figure 1-source data 2. Data values and statistics underlying Figure 1-figure supplement 3.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</si>
</sst>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1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14"/>
      <color theme="1"/>
      <name val="Arial Unicode MS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1"/>
      <color theme="1"/>
      <name val="Arial Unicode MS"/>
      <family val="3"/>
      <charset val="128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theme="1"/>
      <name val="Symbol"/>
      <family val="1"/>
      <charset val="2"/>
    </font>
    <font>
      <b/>
      <sz val="11"/>
      <color theme="1"/>
      <name val="Arial Unicode MS"/>
      <family val="3"/>
      <charset val="128"/>
    </font>
    <font>
      <sz val="11"/>
      <color theme="1"/>
      <name val="Symbol"/>
      <family val="1"/>
      <charset val="2"/>
    </font>
    <font>
      <sz val="11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6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Fill="1">
      <alignment vertical="center"/>
    </xf>
    <xf numFmtId="0" fontId="7" fillId="0" borderId="0" xfId="0" applyFont="1">
      <alignment vertical="center"/>
    </xf>
    <xf numFmtId="0" fontId="9" fillId="0" borderId="0" xfId="0" applyFont="1">
      <alignment vertical="center"/>
    </xf>
    <xf numFmtId="0" fontId="4" fillId="0" borderId="0" xfId="0" applyFont="1" applyFill="1">
      <alignment vertical="center"/>
    </xf>
    <xf numFmtId="0" fontId="4" fillId="2" borderId="0" xfId="0" applyFont="1" applyFill="1">
      <alignment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9" fillId="2" borderId="0" xfId="0" applyFont="1" applyFill="1">
      <alignment vertical="center"/>
    </xf>
    <xf numFmtId="0" fontId="5" fillId="2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176" fontId="4" fillId="2" borderId="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2" fontId="5" fillId="2" borderId="2" xfId="0" applyNumberFormat="1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/>
    </xf>
    <xf numFmtId="176" fontId="5" fillId="2" borderId="2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1" fontId="4" fillId="2" borderId="2" xfId="0" applyNumberFormat="1" applyFont="1" applyFill="1" applyBorder="1" applyAlignment="1">
      <alignment horizontal="center" vertical="center"/>
    </xf>
    <xf numFmtId="2" fontId="4" fillId="2" borderId="2" xfId="0" applyNumberFormat="1" applyFont="1" applyFill="1" applyBorder="1" applyAlignment="1">
      <alignment horizontal="center"/>
    </xf>
    <xf numFmtId="176" fontId="4" fillId="2" borderId="2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 vertical="center"/>
    </xf>
    <xf numFmtId="176" fontId="5" fillId="2" borderId="0" xfId="0" applyNumberFormat="1" applyFont="1" applyFill="1" applyBorder="1" applyAlignment="1">
      <alignment horizontal="center"/>
    </xf>
    <xf numFmtId="176" fontId="5" fillId="2" borderId="0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/>
    </xf>
    <xf numFmtId="176" fontId="4" fillId="2" borderId="0" xfId="0" applyNumberFormat="1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center" vertical="center"/>
    </xf>
    <xf numFmtId="176" fontId="11" fillId="2" borderId="0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/>
    </xf>
    <xf numFmtId="176" fontId="5" fillId="2" borderId="1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2" fontId="5" fillId="3" borderId="0" xfId="0" applyNumberFormat="1" applyFont="1" applyFill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2" fontId="4" fillId="3" borderId="0" xfId="0" applyNumberFormat="1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/>
    </xf>
    <xf numFmtId="2" fontId="4" fillId="3" borderId="1" xfId="0" applyNumberFormat="1" applyFont="1" applyFill="1" applyBorder="1" applyAlignment="1">
      <alignment horizontal="center"/>
    </xf>
    <xf numFmtId="1" fontId="4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/>
    </xf>
    <xf numFmtId="176" fontId="4" fillId="2" borderId="1" xfId="0" applyNumberFormat="1" applyFont="1" applyFill="1" applyBorder="1" applyAlignment="1">
      <alignment horizontal="center"/>
    </xf>
    <xf numFmtId="176" fontId="4" fillId="3" borderId="0" xfId="0" applyNumberFormat="1" applyFont="1" applyFill="1" applyAlignment="1">
      <alignment horizontal="center" vertical="center"/>
    </xf>
    <xf numFmtId="2" fontId="5" fillId="3" borderId="0" xfId="0" applyNumberFormat="1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/>
    </xf>
    <xf numFmtId="176" fontId="5" fillId="3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>
      <alignment vertical="center"/>
    </xf>
    <xf numFmtId="1" fontId="4" fillId="2" borderId="0" xfId="0" applyNumberFormat="1" applyFont="1" applyFill="1" applyAlignment="1">
      <alignment horizontal="center" vertical="center"/>
    </xf>
    <xf numFmtId="176" fontId="5" fillId="3" borderId="0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8"/>
  <sheetViews>
    <sheetView tabSelected="1" workbookViewId="0">
      <selection activeCell="F34" sqref="F34"/>
    </sheetView>
  </sheetViews>
  <sheetFormatPr defaultRowHeight="13.5" x14ac:dyDescent="0.15"/>
  <cols>
    <col min="1" max="3" width="10.75" customWidth="1"/>
    <col min="5" max="7" width="10.75" customWidth="1"/>
    <col min="9" max="9" width="11" customWidth="1"/>
    <col min="10" max="13" width="23.25" customWidth="1"/>
    <col min="16" max="21" width="13.625" customWidth="1"/>
    <col min="24" max="29" width="14.75" customWidth="1"/>
  </cols>
  <sheetData>
    <row r="1" spans="1:29" ht="20.25" x14ac:dyDescent="0.15">
      <c r="A1" s="1" t="s">
        <v>58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3"/>
      <c r="O1" s="4"/>
      <c r="P1" s="2"/>
      <c r="Q1" s="2"/>
      <c r="R1" s="2"/>
      <c r="S1" s="2"/>
      <c r="T1" s="2"/>
      <c r="U1" s="2"/>
      <c r="W1" s="3"/>
      <c r="X1" s="3"/>
      <c r="Y1" s="3"/>
      <c r="Z1" s="3"/>
    </row>
    <row r="2" spans="1:29" ht="16.5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3"/>
      <c r="O2" s="2"/>
      <c r="P2" s="2"/>
      <c r="Q2" s="2"/>
      <c r="R2" s="2"/>
      <c r="S2" s="2"/>
      <c r="T2" s="2"/>
      <c r="U2" s="2"/>
      <c r="W2" s="3"/>
      <c r="X2" s="3"/>
      <c r="Y2" s="3"/>
      <c r="Z2" s="3"/>
    </row>
    <row r="3" spans="1:29" ht="16.5" x14ac:dyDescent="0.15">
      <c r="A3" s="5" t="s">
        <v>53</v>
      </c>
      <c r="B3" s="2"/>
      <c r="C3" s="2"/>
      <c r="D3" s="2"/>
      <c r="E3" s="5" t="s">
        <v>54</v>
      </c>
      <c r="F3" s="2"/>
      <c r="G3" s="2"/>
      <c r="H3" s="2"/>
      <c r="I3" s="6" t="s">
        <v>50</v>
      </c>
      <c r="J3" s="2"/>
      <c r="K3" s="2"/>
      <c r="L3" s="2"/>
      <c r="M3" s="2"/>
      <c r="N3" s="3"/>
      <c r="O3" s="7" t="s">
        <v>51</v>
      </c>
      <c r="W3" s="7" t="s">
        <v>52</v>
      </c>
    </row>
    <row r="4" spans="1:29" ht="16.5" x14ac:dyDescent="0.15">
      <c r="A4" s="9"/>
      <c r="B4" s="10" t="s">
        <v>55</v>
      </c>
      <c r="C4" s="10"/>
      <c r="D4" s="2"/>
      <c r="E4" s="9"/>
      <c r="F4" s="11" t="s">
        <v>56</v>
      </c>
      <c r="G4" s="11"/>
      <c r="H4" s="2"/>
      <c r="I4" s="12" t="s">
        <v>0</v>
      </c>
      <c r="J4" s="9"/>
      <c r="K4" s="9"/>
      <c r="L4" s="9"/>
      <c r="M4" s="9"/>
      <c r="N4" s="3"/>
      <c r="O4" s="12" t="s">
        <v>0</v>
      </c>
      <c r="P4" s="13"/>
      <c r="Q4" s="13"/>
      <c r="R4" s="13"/>
      <c r="S4" s="13"/>
      <c r="T4" s="13"/>
      <c r="U4" s="13"/>
      <c r="W4" s="12" t="s">
        <v>37</v>
      </c>
      <c r="X4" s="13"/>
      <c r="Y4" s="13"/>
      <c r="Z4" s="13"/>
      <c r="AA4" s="13"/>
      <c r="AB4" s="13"/>
      <c r="AC4" s="13"/>
    </row>
    <row r="5" spans="1:29" ht="16.5" x14ac:dyDescent="0.15">
      <c r="A5" s="14" t="s">
        <v>1</v>
      </c>
      <c r="B5" s="14" t="s">
        <v>2</v>
      </c>
      <c r="C5" s="14" t="s">
        <v>3</v>
      </c>
      <c r="D5" s="2"/>
      <c r="E5" s="14" t="s">
        <v>1</v>
      </c>
      <c r="F5" s="14" t="s">
        <v>2</v>
      </c>
      <c r="G5" s="14" t="s">
        <v>3</v>
      </c>
      <c r="H5" s="2"/>
      <c r="I5" s="13"/>
      <c r="J5" s="9"/>
      <c r="K5" s="9"/>
      <c r="L5" s="9"/>
      <c r="M5" s="9"/>
      <c r="N5" s="3"/>
      <c r="O5" s="13"/>
      <c r="P5" s="13"/>
      <c r="Q5" s="13"/>
      <c r="R5" s="13"/>
      <c r="S5" s="13"/>
      <c r="T5" s="13"/>
      <c r="U5" s="13"/>
      <c r="W5" s="13"/>
      <c r="X5" s="13"/>
      <c r="Y5" s="13"/>
      <c r="Z5" s="13"/>
      <c r="AA5" s="13"/>
      <c r="AB5" s="13"/>
      <c r="AC5" s="13"/>
    </row>
    <row r="6" spans="1:29" ht="16.5" x14ac:dyDescent="0.15">
      <c r="A6" s="15">
        <v>1</v>
      </c>
      <c r="B6" s="16">
        <v>20.218081999999995</v>
      </c>
      <c r="C6" s="16">
        <v>0</v>
      </c>
      <c r="D6" s="2"/>
      <c r="E6" s="15">
        <v>1</v>
      </c>
      <c r="F6" s="17">
        <v>-1.13636E-2</v>
      </c>
      <c r="G6" s="17">
        <v>-0.18181800000000001</v>
      </c>
      <c r="H6" s="2"/>
      <c r="I6" s="18" t="s">
        <v>4</v>
      </c>
      <c r="J6" s="18" t="s">
        <v>5</v>
      </c>
      <c r="K6" s="18" t="s">
        <v>6</v>
      </c>
      <c r="L6" s="18" t="s">
        <v>7</v>
      </c>
      <c r="M6" s="18" t="s">
        <v>8</v>
      </c>
      <c r="N6" s="3"/>
      <c r="O6" s="18" t="s">
        <v>9</v>
      </c>
      <c r="P6" s="18" t="s">
        <v>10</v>
      </c>
      <c r="Q6" s="18" t="s">
        <v>11</v>
      </c>
      <c r="R6" s="18" t="s">
        <v>12</v>
      </c>
      <c r="S6" s="18" t="s">
        <v>13</v>
      </c>
      <c r="T6" s="18" t="s">
        <v>14</v>
      </c>
      <c r="U6" s="18" t="s">
        <v>15</v>
      </c>
      <c r="W6" s="18" t="s">
        <v>38</v>
      </c>
      <c r="X6" s="18" t="s">
        <v>39</v>
      </c>
      <c r="Y6" s="18" t="s">
        <v>40</v>
      </c>
      <c r="Z6" s="18" t="s">
        <v>41</v>
      </c>
      <c r="AA6" s="18" t="s">
        <v>42</v>
      </c>
      <c r="AB6" s="18" t="s">
        <v>43</v>
      </c>
      <c r="AC6" s="18" t="s">
        <v>44</v>
      </c>
    </row>
    <row r="7" spans="1:29" ht="16.5" x14ac:dyDescent="0.3">
      <c r="A7" s="15">
        <v>2</v>
      </c>
      <c r="B7" s="16">
        <v>-0.13186800000000001</v>
      </c>
      <c r="C7" s="16">
        <v>0</v>
      </c>
      <c r="D7" s="2"/>
      <c r="E7" s="15">
        <v>2</v>
      </c>
      <c r="F7" s="17">
        <v>-2.5862099999999999E-2</v>
      </c>
      <c r="G7" s="17">
        <v>-0.93129799999999996</v>
      </c>
      <c r="H7" s="2"/>
      <c r="I7" s="19">
        <v>1</v>
      </c>
      <c r="J7" s="20">
        <v>1.0141499999999999E-2</v>
      </c>
      <c r="K7" s="20">
        <v>1.5152300000000001</v>
      </c>
      <c r="L7" s="21">
        <v>-1.13636E-2</v>
      </c>
      <c r="M7" s="22">
        <v>-1.13636E-2</v>
      </c>
      <c r="N7" s="3"/>
      <c r="O7" s="15">
        <v>1</v>
      </c>
      <c r="P7" s="23">
        <v>14.372999999999999</v>
      </c>
      <c r="Q7" s="23">
        <v>2.5103399999999998</v>
      </c>
      <c r="R7" s="23">
        <v>-2.1734599999999999</v>
      </c>
      <c r="S7" s="17">
        <v>9.6058353673469377</v>
      </c>
      <c r="T7" s="17">
        <v>0.21808026530612246</v>
      </c>
      <c r="U7" s="17">
        <v>-0.1628721156462585</v>
      </c>
      <c r="V7" s="2"/>
      <c r="W7" s="15">
        <v>1</v>
      </c>
      <c r="X7" s="23">
        <v>6.42042</v>
      </c>
      <c r="Y7" s="23">
        <v>-1.06521</v>
      </c>
      <c r="Z7" s="23">
        <v>1.60121</v>
      </c>
      <c r="AA7" s="17">
        <v>-1.13636E-2</v>
      </c>
      <c r="AB7" s="17">
        <v>-1.13636E-2</v>
      </c>
      <c r="AC7" s="17">
        <v>-1.13636E-2</v>
      </c>
    </row>
    <row r="8" spans="1:29" ht="16.5" x14ac:dyDescent="0.3">
      <c r="A8" s="15">
        <v>3</v>
      </c>
      <c r="B8" s="16">
        <v>-5.7291700000000001E-2</v>
      </c>
      <c r="C8" s="16">
        <v>0.69001199999999996</v>
      </c>
      <c r="D8" s="2"/>
      <c r="E8" s="15">
        <v>3</v>
      </c>
      <c r="F8" s="17">
        <v>11.0594</v>
      </c>
      <c r="G8" s="17">
        <v>-3.0303E-2</v>
      </c>
      <c r="H8" s="2"/>
      <c r="I8" s="19">
        <v>2</v>
      </c>
      <c r="J8" s="27">
        <v>1.61402</v>
      </c>
      <c r="K8" s="27">
        <v>1.2063200000000001</v>
      </c>
      <c r="L8" s="28">
        <v>-2.5862099999999999E-2</v>
      </c>
      <c r="M8" s="29">
        <v>-2.5862099999999999E-2</v>
      </c>
      <c r="N8" s="3"/>
      <c r="O8" s="15">
        <v>2</v>
      </c>
      <c r="P8" s="23">
        <v>7.6572233333333317</v>
      </c>
      <c r="Q8" s="23">
        <v>1.3763333333333334</v>
      </c>
      <c r="R8" s="23">
        <v>-0.2048186666666667</v>
      </c>
      <c r="S8" s="17">
        <v>-6.3053233333333333E-2</v>
      </c>
      <c r="T8" s="17">
        <v>0.10643829209039547</v>
      </c>
      <c r="U8" s="17">
        <v>-5.5520276647834287E-2</v>
      </c>
      <c r="V8" s="2"/>
      <c r="W8" s="15">
        <v>2</v>
      </c>
      <c r="X8" s="23">
        <v>8.4497</v>
      </c>
      <c r="Y8" s="23">
        <v>1.42597</v>
      </c>
      <c r="Z8" s="23">
        <v>1.3109599999999999</v>
      </c>
      <c r="AA8" s="17">
        <v>-2.5862099999999999E-2</v>
      </c>
      <c r="AB8" s="17">
        <v>-2.5862099999999999E-2</v>
      </c>
      <c r="AC8" s="17">
        <v>-2.5862099999999999E-2</v>
      </c>
    </row>
    <row r="9" spans="1:29" ht="16.5" x14ac:dyDescent="0.15">
      <c r="A9" s="15">
        <v>4</v>
      </c>
      <c r="B9" s="16">
        <v>0</v>
      </c>
      <c r="C9" s="16">
        <v>30.359670000000001</v>
      </c>
      <c r="D9" s="2"/>
      <c r="E9" s="15">
        <v>4</v>
      </c>
      <c r="F9" s="17">
        <v>-1.2500000000000001E-2</v>
      </c>
      <c r="G9" s="17">
        <v>-7.4468099999999995E-2</v>
      </c>
      <c r="H9" s="2"/>
      <c r="I9" s="19">
        <v>3</v>
      </c>
      <c r="J9" s="27">
        <v>0.15728200000000001</v>
      </c>
      <c r="K9" s="27">
        <v>-2.0251199999999998</v>
      </c>
      <c r="L9" s="29">
        <v>-5.1724100000000002E-2</v>
      </c>
      <c r="M9" s="29">
        <v>0.11921607094017092</v>
      </c>
      <c r="N9" s="3"/>
      <c r="O9" s="15">
        <v>3</v>
      </c>
      <c r="P9" s="23">
        <v>3.9432700000000001</v>
      </c>
      <c r="Q9" s="23">
        <v>0.92639499999999997</v>
      </c>
      <c r="R9" s="23">
        <v>0.18313449999999998</v>
      </c>
      <c r="S9" s="17">
        <v>-4.3478250000000003E-2</v>
      </c>
      <c r="T9" s="17">
        <v>-4.3478250000000003E-2</v>
      </c>
      <c r="U9" s="17">
        <v>-4.3478250000000003E-2</v>
      </c>
      <c r="V9" s="2"/>
      <c r="W9" s="15">
        <v>3</v>
      </c>
      <c r="X9" s="23">
        <v>9.7759800000000006</v>
      </c>
      <c r="Y9" s="23">
        <v>1.529992</v>
      </c>
      <c r="Z9" s="23">
        <v>-0.24746999999999997</v>
      </c>
      <c r="AA9" s="17">
        <v>2.1901101722222216</v>
      </c>
      <c r="AB9" s="17">
        <v>-3.2112050000000003E-2</v>
      </c>
      <c r="AC9" s="17">
        <v>4.1962024074074074E-2</v>
      </c>
    </row>
    <row r="10" spans="1:29" ht="16.5" x14ac:dyDescent="0.3">
      <c r="A10" s="15">
        <v>5</v>
      </c>
      <c r="B10" s="16">
        <v>-8.6956500000000006E-2</v>
      </c>
      <c r="C10" s="16">
        <v>1.7680090000000002</v>
      </c>
      <c r="D10" s="2"/>
      <c r="E10" s="15">
        <v>5</v>
      </c>
      <c r="F10" s="17">
        <v>2.8161700000000001</v>
      </c>
      <c r="G10" s="17">
        <v>-9.6153799999999998E-3</v>
      </c>
      <c r="H10" s="2"/>
      <c r="I10" s="19">
        <v>4</v>
      </c>
      <c r="J10" s="27">
        <v>2.3418000000000001</v>
      </c>
      <c r="K10" s="27">
        <v>1.24227</v>
      </c>
      <c r="L10" s="28">
        <v>-1.2500000000000001E-2</v>
      </c>
      <c r="M10" s="29">
        <v>-1.2500000000000001E-2</v>
      </c>
      <c r="N10" s="3"/>
      <c r="O10" s="15">
        <v>4</v>
      </c>
      <c r="P10" s="23">
        <v>8.5726899999999997</v>
      </c>
      <c r="Q10" s="23">
        <v>-0.80255999999999994</v>
      </c>
      <c r="R10" s="23">
        <v>0.16512000000000004</v>
      </c>
      <c r="S10" s="17">
        <v>-1.7857149999999999E-2</v>
      </c>
      <c r="T10" s="17">
        <v>-1.7857149999999999E-2</v>
      </c>
      <c r="U10" s="17">
        <v>-1.7857149999999999E-2</v>
      </c>
      <c r="V10" s="2"/>
      <c r="W10" s="15">
        <v>4</v>
      </c>
      <c r="X10" s="23">
        <v>13.472925</v>
      </c>
      <c r="Y10" s="23">
        <v>6.8003349999999996</v>
      </c>
      <c r="Z10" s="23">
        <v>3.3459549999999996</v>
      </c>
      <c r="AA10" s="17">
        <v>2.3946765485294117</v>
      </c>
      <c r="AB10" s="17">
        <v>2.3946765485294117</v>
      </c>
      <c r="AC10" s="17">
        <v>0.13977458774509802</v>
      </c>
    </row>
    <row r="11" spans="1:29" ht="16.5" x14ac:dyDescent="0.3">
      <c r="A11" s="15">
        <v>6</v>
      </c>
      <c r="B11" s="16">
        <v>0</v>
      </c>
      <c r="C11" s="16">
        <v>0</v>
      </c>
      <c r="D11" s="2"/>
      <c r="E11" s="15">
        <v>6</v>
      </c>
      <c r="F11" s="17">
        <v>-0.87341800000000003</v>
      </c>
      <c r="G11" s="17">
        <v>-2.9411799999999998E-2</v>
      </c>
      <c r="H11" s="2"/>
      <c r="I11" s="19">
        <v>5</v>
      </c>
      <c r="J11" s="27">
        <v>8.4032300000000006</v>
      </c>
      <c r="K11" s="27">
        <v>1.95946</v>
      </c>
      <c r="L11" s="28">
        <v>6.9338235294117654</v>
      </c>
      <c r="M11" s="29">
        <v>0.14649321266968329</v>
      </c>
      <c r="N11" s="3"/>
      <c r="O11" s="15">
        <v>5</v>
      </c>
      <c r="P11" s="23">
        <v>9.0315650000000005</v>
      </c>
      <c r="Q11" s="23">
        <v>3.98956</v>
      </c>
      <c r="R11" s="23">
        <v>3.0027150000000002</v>
      </c>
      <c r="S11" s="17">
        <v>0.68522075909090907</v>
      </c>
      <c r="T11" s="17">
        <v>0.34431166818181824</v>
      </c>
      <c r="U11" s="17">
        <v>-1.5314000267379668E-2</v>
      </c>
      <c r="V11" s="2"/>
      <c r="W11" s="15">
        <v>5</v>
      </c>
      <c r="X11" s="23">
        <v>12.963436666666666</v>
      </c>
      <c r="Y11" s="23">
        <v>0.91815466666666667</v>
      </c>
      <c r="Z11" s="23">
        <v>3.1211099999999998</v>
      </c>
      <c r="AA11" s="17">
        <v>4.643724892255892</v>
      </c>
      <c r="AB11" s="17">
        <v>-0.34575322222222221</v>
      </c>
      <c r="AC11" s="17">
        <v>0.44843869696969701</v>
      </c>
    </row>
    <row r="12" spans="1:29" ht="16.5" x14ac:dyDescent="0.3">
      <c r="A12" s="15">
        <v>7</v>
      </c>
      <c r="B12" s="16">
        <v>-3.5714299999999997E-2</v>
      </c>
      <c r="C12" s="16">
        <v>-6.4935100000000001E-3</v>
      </c>
      <c r="D12" s="2"/>
      <c r="E12" s="15">
        <v>7</v>
      </c>
      <c r="F12" s="17">
        <v>-1.11111E-2</v>
      </c>
      <c r="G12" s="17">
        <v>1.793814</v>
      </c>
      <c r="H12" s="2"/>
      <c r="I12" s="19">
        <v>6</v>
      </c>
      <c r="J12" s="27">
        <v>3.9880200000000001</v>
      </c>
      <c r="K12" s="27">
        <v>2.8133300000000001</v>
      </c>
      <c r="L12" s="28">
        <v>-0.87341800000000003</v>
      </c>
      <c r="M12" s="29">
        <v>0.6650435384615383</v>
      </c>
      <c r="N12" s="3"/>
      <c r="O12" s="15">
        <v>6</v>
      </c>
      <c r="P12" s="23">
        <v>10.349830000000001</v>
      </c>
      <c r="Q12" s="23">
        <v>1.4282094999999999</v>
      </c>
      <c r="R12" s="23">
        <v>2.0197250000000002</v>
      </c>
      <c r="S12" s="17">
        <v>15.489394000000001</v>
      </c>
      <c r="T12" s="17">
        <v>0.38522733333333337</v>
      </c>
      <c r="U12" s="17">
        <v>-0.135606</v>
      </c>
      <c r="V12" s="2"/>
      <c r="W12" s="14">
        <v>6</v>
      </c>
      <c r="X12" s="36">
        <v>19.2272</v>
      </c>
      <c r="Y12" s="36">
        <v>4.1531799999999999</v>
      </c>
      <c r="Z12" s="36">
        <v>1.1443099999999999</v>
      </c>
      <c r="AA12" s="37">
        <v>21.665120818181816</v>
      </c>
      <c r="AB12" s="37">
        <v>0.30148445454545453</v>
      </c>
      <c r="AC12" s="37">
        <v>-0.153061</v>
      </c>
    </row>
    <row r="13" spans="1:29" ht="16.5" x14ac:dyDescent="0.3">
      <c r="A13" s="15">
        <v>8</v>
      </c>
      <c r="B13" s="16">
        <v>0</v>
      </c>
      <c r="C13" s="16">
        <v>-0.1125</v>
      </c>
      <c r="D13" s="2"/>
      <c r="E13" s="15">
        <v>8</v>
      </c>
      <c r="F13" s="17">
        <v>0</v>
      </c>
      <c r="G13" s="17">
        <v>-8.4506999999999999E-2</v>
      </c>
      <c r="H13" s="2"/>
      <c r="I13" s="19">
        <v>7</v>
      </c>
      <c r="J13" s="27">
        <v>4.6186100000000003</v>
      </c>
      <c r="K13" s="27">
        <v>2.6768299999999998</v>
      </c>
      <c r="L13" s="28">
        <v>-1.11111E-2</v>
      </c>
      <c r="M13" s="29">
        <v>-1.11111E-2</v>
      </c>
      <c r="N13" s="3"/>
      <c r="O13" s="15">
        <v>7</v>
      </c>
      <c r="P13" s="23">
        <v>6.81717</v>
      </c>
      <c r="Q13" s="23">
        <v>3.0086300000000001</v>
      </c>
      <c r="R13" s="23">
        <v>2.0359099999999999</v>
      </c>
      <c r="S13" s="17">
        <v>1.2807692307692298</v>
      </c>
      <c r="T13" s="17">
        <v>0.5115384615384615</v>
      </c>
      <c r="U13" s="17">
        <v>-3.3346153846153843</v>
      </c>
      <c r="V13" s="2"/>
    </row>
    <row r="14" spans="1:29" ht="16.5" x14ac:dyDescent="0.3">
      <c r="A14" s="15">
        <v>9</v>
      </c>
      <c r="B14" s="16">
        <v>-8.3333299999999999E-2</v>
      </c>
      <c r="C14" s="16">
        <v>6.8409630000000003</v>
      </c>
      <c r="D14" s="2"/>
      <c r="E14" s="15">
        <v>9</v>
      </c>
      <c r="F14" s="17">
        <v>13.271000000000001</v>
      </c>
      <c r="G14" s="17">
        <v>0</v>
      </c>
      <c r="H14" s="2"/>
      <c r="I14" s="19">
        <v>8</v>
      </c>
      <c r="J14" s="27">
        <v>6.0587600000000004</v>
      </c>
      <c r="K14" s="27">
        <v>5.5037099999999999</v>
      </c>
      <c r="L14" s="28">
        <v>0</v>
      </c>
      <c r="M14" s="29">
        <v>0</v>
      </c>
      <c r="N14" s="3"/>
      <c r="O14" s="33">
        <v>8</v>
      </c>
      <c r="P14" s="34">
        <v>8.405680000000002</v>
      </c>
      <c r="Q14" s="34">
        <v>3.3794496666666674</v>
      </c>
      <c r="R14" s="34">
        <v>1.2882083333333334</v>
      </c>
      <c r="S14" s="16">
        <v>0.60973569999999999</v>
      </c>
      <c r="T14" s="16">
        <v>2.1722356999999999</v>
      </c>
      <c r="U14" s="16">
        <v>0.13751347777777775</v>
      </c>
      <c r="V14" s="2"/>
      <c r="W14" s="65" t="s">
        <v>16</v>
      </c>
      <c r="X14" s="65"/>
      <c r="Y14" s="65"/>
      <c r="Z14" s="65"/>
      <c r="AA14" s="65"/>
      <c r="AB14" s="65"/>
      <c r="AC14" s="65"/>
    </row>
    <row r="15" spans="1:29" ht="16.5" x14ac:dyDescent="0.3">
      <c r="A15" s="15">
        <v>10</v>
      </c>
      <c r="B15" s="16">
        <v>1.908318</v>
      </c>
      <c r="C15" s="16">
        <v>3.9571429</v>
      </c>
      <c r="D15" s="2"/>
      <c r="E15" s="15">
        <v>10</v>
      </c>
      <c r="F15" s="17">
        <v>1.70313</v>
      </c>
      <c r="G15" s="17">
        <v>-5.0505100000000002E-3</v>
      </c>
      <c r="H15" s="2"/>
      <c r="I15" s="19">
        <v>9</v>
      </c>
      <c r="J15" s="27">
        <v>-0.95153799999999999</v>
      </c>
      <c r="K15" s="27">
        <v>1.7786999999999999</v>
      </c>
      <c r="L15" s="35">
        <v>0.24067560606060606</v>
      </c>
      <c r="M15" s="29">
        <v>0.61363597902097888</v>
      </c>
      <c r="N15" s="3"/>
      <c r="O15" s="14">
        <v>9</v>
      </c>
      <c r="P15" s="36">
        <v>13.412823333333334</v>
      </c>
      <c r="Q15" s="36">
        <v>1.0260488333333333</v>
      </c>
      <c r="R15" s="36">
        <v>0.34989133333333333</v>
      </c>
      <c r="S15" s="37">
        <v>7.8756409833333336</v>
      </c>
      <c r="T15" s="37">
        <v>-0.12435901666666667</v>
      </c>
      <c r="U15" s="37">
        <v>-8.7995380303030321E-2</v>
      </c>
      <c r="V15" s="2"/>
      <c r="W15" s="41" t="s">
        <v>17</v>
      </c>
      <c r="X15" s="42">
        <f t="shared" ref="X15:AC15" si="0">AVERAGE(X7:X12)</f>
        <v>11.718276944444446</v>
      </c>
      <c r="Y15" s="42">
        <f t="shared" si="0"/>
        <v>2.293736944444444</v>
      </c>
      <c r="Z15" s="42">
        <f t="shared" si="0"/>
        <v>1.7126791666666665</v>
      </c>
      <c r="AA15" s="42">
        <f t="shared" si="0"/>
        <v>5.1427344551982239</v>
      </c>
      <c r="AB15" s="42">
        <f t="shared" si="0"/>
        <v>0.38017833847544069</v>
      </c>
      <c r="AC15" s="42">
        <f t="shared" si="0"/>
        <v>7.3314768131478178E-2</v>
      </c>
    </row>
    <row r="16" spans="1:29" ht="16.5" x14ac:dyDescent="0.3">
      <c r="A16" s="15">
        <v>11</v>
      </c>
      <c r="B16" s="16">
        <v>-0.121212</v>
      </c>
      <c r="C16" s="16">
        <v>-0.21774199999999999</v>
      </c>
      <c r="D16" s="2"/>
      <c r="E16" s="15">
        <v>11</v>
      </c>
      <c r="F16" s="17">
        <v>21.722200000000001</v>
      </c>
      <c r="G16" s="17">
        <v>-0.137931</v>
      </c>
      <c r="H16" s="2"/>
      <c r="I16" s="19">
        <v>10</v>
      </c>
      <c r="J16" s="27">
        <v>7.0415299999999998</v>
      </c>
      <c r="K16" s="27">
        <v>5.2623499999999996</v>
      </c>
      <c r="L16" s="28">
        <v>0.31423644444444454</v>
      </c>
      <c r="M16" s="29">
        <v>0.58133046153846146</v>
      </c>
      <c r="N16" s="3"/>
      <c r="W16" s="44" t="s">
        <v>18</v>
      </c>
      <c r="X16" s="42">
        <f t="shared" ref="X16:AC16" si="1">STDEV(X7:X12)/SQRT(COUNT(X7:X12))</f>
        <v>1.8577453974546063</v>
      </c>
      <c r="Y16" s="42">
        <f t="shared" si="1"/>
        <v>1.1295726551776821</v>
      </c>
      <c r="Z16" s="42">
        <f t="shared" si="1"/>
        <v>0.54742729469220652</v>
      </c>
      <c r="AA16" s="42">
        <f t="shared" si="1"/>
        <v>3.3802721349986191</v>
      </c>
      <c r="AB16" s="42">
        <f t="shared" si="1"/>
        <v>0.41148226726422638</v>
      </c>
      <c r="AC16" s="42">
        <f t="shared" si="1"/>
        <v>8.4532110224245671E-2</v>
      </c>
    </row>
    <row r="17" spans="1:29" ht="16.5" x14ac:dyDescent="0.3">
      <c r="A17" s="15">
        <v>12</v>
      </c>
      <c r="B17" s="16">
        <v>59.225000000000001</v>
      </c>
      <c r="C17" s="16">
        <v>-0.222222</v>
      </c>
      <c r="D17" s="2"/>
      <c r="E17" s="15">
        <v>12</v>
      </c>
      <c r="F17" s="16">
        <v>40.756</v>
      </c>
      <c r="G17" s="17">
        <v>-0.20833299999999999</v>
      </c>
      <c r="H17" s="2"/>
      <c r="I17" s="19">
        <v>11</v>
      </c>
      <c r="J17" s="27">
        <v>0.36031299999999999</v>
      </c>
      <c r="K17" s="27">
        <v>1.8456399999999999</v>
      </c>
      <c r="L17" s="28">
        <v>-0.12962962962962965</v>
      </c>
      <c r="M17" s="29">
        <v>-0.15811965811965817</v>
      </c>
      <c r="N17" s="3"/>
      <c r="O17" s="65" t="s">
        <v>16</v>
      </c>
      <c r="P17" s="65"/>
      <c r="Q17" s="65"/>
      <c r="R17" s="65"/>
      <c r="S17" s="65"/>
      <c r="T17" s="65"/>
      <c r="U17" s="65"/>
      <c r="W17" s="44" t="s">
        <v>19</v>
      </c>
      <c r="X17" s="42">
        <f t="shared" ref="X17:AC17" si="2">MEDIAN(X7:X12)</f>
        <v>11.369708333333334</v>
      </c>
      <c r="Y17" s="42">
        <f t="shared" si="2"/>
        <v>1.477981</v>
      </c>
      <c r="Z17" s="42">
        <f t="shared" si="2"/>
        <v>1.4560849999999999</v>
      </c>
      <c r="AA17" s="42">
        <f t="shared" si="2"/>
        <v>2.2923933603758169</v>
      </c>
      <c r="AB17" s="42">
        <f t="shared" si="2"/>
        <v>-1.861285E-2</v>
      </c>
      <c r="AC17" s="42">
        <f t="shared" si="2"/>
        <v>1.5299212037037038E-2</v>
      </c>
    </row>
    <row r="18" spans="1:29" ht="16.5" x14ac:dyDescent="0.3">
      <c r="A18" s="15">
        <v>13</v>
      </c>
      <c r="B18" s="16">
        <v>-0.25769999999999982</v>
      </c>
      <c r="C18" s="16">
        <v>-0.05</v>
      </c>
      <c r="D18" s="2"/>
      <c r="E18" s="15">
        <v>13</v>
      </c>
      <c r="F18" s="17"/>
      <c r="G18" s="17">
        <v>-0.22033900000000001</v>
      </c>
      <c r="H18" s="2"/>
      <c r="I18" s="18">
        <v>12</v>
      </c>
      <c r="J18" s="38">
        <v>2.85026</v>
      </c>
      <c r="K18" s="38">
        <v>1.28294</v>
      </c>
      <c r="L18" s="39">
        <v>0.14996930303030304</v>
      </c>
      <c r="M18" s="40">
        <v>-0.153061</v>
      </c>
      <c r="N18" s="3"/>
      <c r="O18" s="41" t="s">
        <v>17</v>
      </c>
      <c r="P18" s="42">
        <f t="shared" ref="P18:U18" si="3">AVERAGE(P7:P15)</f>
        <v>9.1736946296296296</v>
      </c>
      <c r="Q18" s="42">
        <f t="shared" si="3"/>
        <v>1.8713784814814818</v>
      </c>
      <c r="R18" s="42">
        <f t="shared" si="3"/>
        <v>0.74071394444444449</v>
      </c>
      <c r="S18" s="42">
        <f t="shared" si="3"/>
        <v>3.9358008230230093</v>
      </c>
      <c r="T18" s="42">
        <f t="shared" si="3"/>
        <v>0.3946819226426071</v>
      </c>
      <c r="U18" s="42">
        <f t="shared" si="3"/>
        <v>-0.4128605644113455</v>
      </c>
    </row>
    <row r="19" spans="1:29" ht="16.5" x14ac:dyDescent="0.3">
      <c r="A19" s="15">
        <v>14</v>
      </c>
      <c r="B19" s="16">
        <v>-4.65116E-2</v>
      </c>
      <c r="C19" s="16">
        <v>-1.0208299999999999</v>
      </c>
      <c r="D19" s="2"/>
      <c r="E19" s="14">
        <v>14</v>
      </c>
      <c r="F19" s="37"/>
      <c r="G19" s="37">
        <v>11.209877000000001</v>
      </c>
      <c r="H19" s="2"/>
      <c r="I19" s="43" t="s">
        <v>17</v>
      </c>
      <c r="J19" s="42">
        <f>AVERAGE(J7:J18)</f>
        <v>3.0410357083333328</v>
      </c>
      <c r="K19" s="42">
        <f>AVERAGE(K7:K18)</f>
        <v>2.0884716666666665</v>
      </c>
      <c r="L19" s="42">
        <f>AVERAGE(L7:L18)</f>
        <v>0.54359136277645737</v>
      </c>
      <c r="M19" s="42">
        <f>AVERAGE(M7:M18)</f>
        <v>0.1461418170425979</v>
      </c>
      <c r="N19" s="3"/>
      <c r="O19" s="44" t="s">
        <v>18</v>
      </c>
      <c r="P19" s="42">
        <f t="shared" ref="P19:U19" si="4">STDEV(P7:P15)/SQRT(COUNT(P7:P15))</f>
        <v>1.0708756289112793</v>
      </c>
      <c r="Q19" s="42">
        <f t="shared" si="4"/>
        <v>0.49527736232408209</v>
      </c>
      <c r="R19" s="42">
        <f t="shared" si="4"/>
        <v>0.51249916287216946</v>
      </c>
      <c r="S19" s="42">
        <f t="shared" si="4"/>
        <v>1.8903711691126344</v>
      </c>
      <c r="T19" s="42">
        <f t="shared" si="4"/>
        <v>0.23338774037793408</v>
      </c>
      <c r="U19" s="42">
        <f t="shared" si="4"/>
        <v>0.36633831633454778</v>
      </c>
      <c r="W19" s="12" t="s">
        <v>20</v>
      </c>
      <c r="X19" s="13"/>
      <c r="Y19" s="13"/>
      <c r="Z19" s="13"/>
      <c r="AA19" s="13"/>
      <c r="AB19" s="13"/>
      <c r="AC19" s="13"/>
    </row>
    <row r="20" spans="1:29" ht="16.5" x14ac:dyDescent="0.3">
      <c r="A20" s="15">
        <v>15</v>
      </c>
      <c r="B20" s="16">
        <v>-2.0833299999999999E-2</v>
      </c>
      <c r="C20" s="16">
        <v>-7.6923099999999994E-2</v>
      </c>
      <c r="D20" s="2"/>
      <c r="E20" s="43" t="s">
        <v>17</v>
      </c>
      <c r="F20" s="45">
        <f>AVERAGE(F6:F19)</f>
        <v>7.5328037666666674</v>
      </c>
      <c r="G20" s="45">
        <f>AVERAGE(G6:G19)</f>
        <v>0.79218687214285721</v>
      </c>
      <c r="H20" s="2"/>
      <c r="I20" s="46" t="s">
        <v>18</v>
      </c>
      <c r="J20" s="42">
        <f>STDEV(J7:J18)/SQRT(COUNT(J7:J18))</f>
        <v>0.87230205699665364</v>
      </c>
      <c r="K20" s="42">
        <f>STDEV(K7:K18)/SQRT(COUNT(K7:K18))</f>
        <v>0.5652425323657112</v>
      </c>
      <c r="L20" s="42">
        <f>STDEV(L7:L18)/SQRT(COUNT(L7:L18))</f>
        <v>0.58707406155642194</v>
      </c>
      <c r="M20" s="42">
        <f>STDEV(M7:M18)/SQRT(COUNT(M7:M18))</f>
        <v>8.6412851314638481E-2</v>
      </c>
      <c r="N20" s="3"/>
      <c r="O20" s="44" t="s">
        <v>19</v>
      </c>
      <c r="P20" s="42">
        <f t="shared" ref="P20:U20" si="5">MEDIAN(P7:P15)</f>
        <v>8.5726899999999997</v>
      </c>
      <c r="Q20" s="42">
        <f t="shared" si="5"/>
        <v>1.4282094999999999</v>
      </c>
      <c r="R20" s="42">
        <f t="shared" si="5"/>
        <v>0.34989133333333333</v>
      </c>
      <c r="S20" s="42">
        <f t="shared" si="5"/>
        <v>0.68522075909090907</v>
      </c>
      <c r="T20" s="42">
        <f t="shared" si="5"/>
        <v>0.21808026530612246</v>
      </c>
      <c r="U20" s="42">
        <f t="shared" si="5"/>
        <v>-5.5520276647834287E-2</v>
      </c>
      <c r="W20" s="13"/>
      <c r="X20" s="13"/>
      <c r="Y20" s="13"/>
      <c r="Z20" s="13"/>
      <c r="AA20" s="13"/>
      <c r="AB20" s="13"/>
      <c r="AC20" s="13"/>
    </row>
    <row r="21" spans="1:29" ht="16.5" x14ac:dyDescent="0.3">
      <c r="A21" s="15">
        <v>16</v>
      </c>
      <c r="B21" s="16">
        <v>-0.60344799999999998</v>
      </c>
      <c r="C21" s="16">
        <v>-6.7567599999999997E-3</v>
      </c>
      <c r="D21" s="2"/>
      <c r="E21" s="46" t="s">
        <v>18</v>
      </c>
      <c r="F21" s="45">
        <f>STDEV(F6:F19)/SQRT(COUNT(F6:F19))</f>
        <v>3.6535714045854548</v>
      </c>
      <c r="G21" s="45">
        <f>STDEV(G6:G19)/SQRT(COUNT(G6:G19))</f>
        <v>0.81577580314229114</v>
      </c>
      <c r="H21" s="2"/>
      <c r="I21" s="47" t="s">
        <v>19</v>
      </c>
      <c r="J21" s="48">
        <f>MEDIAN(J7:J18)</f>
        <v>2.5960299999999998</v>
      </c>
      <c r="K21" s="48">
        <f>MEDIAN(K7:K18)</f>
        <v>1.8121700000000001</v>
      </c>
      <c r="L21" s="48">
        <f>MEDIAN(L7:L18)</f>
        <v>-1.123735E-2</v>
      </c>
      <c r="M21" s="48">
        <f>MEDIAN(M7:M18)</f>
        <v>-5.5555500000000002E-3</v>
      </c>
      <c r="N21" s="3"/>
      <c r="W21" s="18" t="s">
        <v>38</v>
      </c>
      <c r="X21" s="18" t="s">
        <v>39</v>
      </c>
      <c r="Y21" s="18" t="s">
        <v>40</v>
      </c>
      <c r="Z21" s="18" t="s">
        <v>41</v>
      </c>
      <c r="AA21" s="18" t="s">
        <v>42</v>
      </c>
      <c r="AB21" s="18" t="s">
        <v>43</v>
      </c>
      <c r="AC21" s="18" t="s">
        <v>44</v>
      </c>
    </row>
    <row r="22" spans="1:29" ht="16.5" x14ac:dyDescent="0.2">
      <c r="A22" s="15">
        <v>17</v>
      </c>
      <c r="B22" s="16">
        <v>0</v>
      </c>
      <c r="C22" s="16">
        <v>0</v>
      </c>
      <c r="D22" s="2"/>
      <c r="E22" s="47" t="s">
        <v>19</v>
      </c>
      <c r="F22" s="49">
        <f>MEDIAN(F6:F19)</f>
        <v>0.85156500000000002</v>
      </c>
      <c r="G22" s="49">
        <f>MEDIAN(G6:G19)</f>
        <v>-5.2385549999999996E-2</v>
      </c>
      <c r="H22" s="2"/>
      <c r="I22" s="2"/>
      <c r="J22" s="2"/>
      <c r="K22" s="2"/>
      <c r="L22" s="2"/>
      <c r="M22" s="2"/>
      <c r="N22" s="3"/>
      <c r="O22" s="12" t="s">
        <v>57</v>
      </c>
      <c r="P22" s="13"/>
      <c r="Q22" s="13"/>
      <c r="R22" s="13"/>
      <c r="S22" s="13"/>
      <c r="T22" s="13"/>
      <c r="U22" s="13"/>
      <c r="W22" s="59">
        <v>1</v>
      </c>
      <c r="X22" s="31">
        <v>10.68451</v>
      </c>
      <c r="Y22" s="31">
        <v>2.3675989999999998</v>
      </c>
      <c r="Z22" s="31">
        <v>3.8369650000000002</v>
      </c>
      <c r="AA22" s="32">
        <v>0.693442</v>
      </c>
      <c r="AB22" s="32">
        <v>1.9434420000000001</v>
      </c>
      <c r="AC22" s="32">
        <v>0.11010866666666665</v>
      </c>
    </row>
    <row r="23" spans="1:29" ht="16.5" x14ac:dyDescent="0.2">
      <c r="A23" s="15">
        <v>18</v>
      </c>
      <c r="B23" s="16">
        <v>30.50909</v>
      </c>
      <c r="C23" s="16">
        <v>-4.3859599999999999E-2</v>
      </c>
      <c r="D23" s="2"/>
      <c r="E23" s="2"/>
      <c r="F23" s="8"/>
      <c r="G23" s="8"/>
      <c r="H23" s="2"/>
      <c r="I23" s="12" t="s">
        <v>20</v>
      </c>
      <c r="J23" s="9"/>
      <c r="K23" s="9"/>
      <c r="L23" s="9"/>
      <c r="M23" s="9"/>
      <c r="N23" s="3"/>
      <c r="O23" s="13"/>
      <c r="P23" s="13"/>
      <c r="Q23" s="13"/>
      <c r="R23" s="13"/>
      <c r="S23" s="13"/>
      <c r="T23" s="13"/>
      <c r="U23" s="13"/>
      <c r="W23" s="59">
        <v>2</v>
      </c>
      <c r="X23" s="31">
        <v>9.2481000000000009</v>
      </c>
      <c r="Y23" s="31">
        <v>1.0244139999999999</v>
      </c>
      <c r="Z23" s="31">
        <v>-0.23506800000000003</v>
      </c>
      <c r="AA23" s="32">
        <v>-5.2385549999999996E-2</v>
      </c>
      <c r="AB23" s="32">
        <v>-5.2385549999999996E-2</v>
      </c>
      <c r="AC23" s="32">
        <v>-5.2385549999999996E-2</v>
      </c>
    </row>
    <row r="24" spans="1:29" ht="16.5" x14ac:dyDescent="0.2">
      <c r="A24" s="15">
        <v>19</v>
      </c>
      <c r="B24" s="16">
        <v>50</v>
      </c>
      <c r="C24" s="16">
        <v>0</v>
      </c>
      <c r="D24" s="2"/>
      <c r="E24" s="46" t="s">
        <v>21</v>
      </c>
      <c r="F24" s="53">
        <v>0.02</v>
      </c>
      <c r="G24" s="53"/>
      <c r="H24" s="2"/>
      <c r="I24" s="13"/>
      <c r="J24" s="9"/>
      <c r="K24" s="9"/>
      <c r="L24" s="9"/>
      <c r="M24" s="9"/>
      <c r="N24" s="3"/>
      <c r="O24" s="18" t="s">
        <v>9</v>
      </c>
      <c r="P24" s="18" t="s">
        <v>10</v>
      </c>
      <c r="Q24" s="18" t="s">
        <v>11</v>
      </c>
      <c r="R24" s="18" t="s">
        <v>12</v>
      </c>
      <c r="S24" s="18" t="s">
        <v>13</v>
      </c>
      <c r="T24" s="18" t="s">
        <v>14</v>
      </c>
      <c r="U24" s="18" t="s">
        <v>15</v>
      </c>
      <c r="W24" s="59">
        <v>3</v>
      </c>
      <c r="X24" s="31">
        <v>7.0239899999999995</v>
      </c>
      <c r="Y24" s="31">
        <v>2.2750750000000002</v>
      </c>
      <c r="Z24" s="31">
        <v>-1.148188</v>
      </c>
      <c r="AA24" s="32">
        <v>-1.9513589999999997E-2</v>
      </c>
      <c r="AB24" s="32">
        <v>-1.9513589999999997E-2</v>
      </c>
      <c r="AC24" s="32">
        <v>-1.9513589999999997E-2</v>
      </c>
    </row>
    <row r="25" spans="1:29" ht="16.5" x14ac:dyDescent="0.2">
      <c r="A25" s="15">
        <v>20</v>
      </c>
      <c r="B25" s="16">
        <v>0</v>
      </c>
      <c r="C25" s="16">
        <v>1.952045</v>
      </c>
      <c r="D25" s="2"/>
      <c r="E25" s="64" t="s">
        <v>22</v>
      </c>
      <c r="F25" s="64"/>
      <c r="G25" s="64"/>
      <c r="H25" s="2"/>
      <c r="I25" s="18" t="s">
        <v>23</v>
      </c>
      <c r="J25" s="18" t="s">
        <v>24</v>
      </c>
      <c r="K25" s="18" t="s">
        <v>25</v>
      </c>
      <c r="L25" s="18" t="s">
        <v>26</v>
      </c>
      <c r="M25" s="18" t="s">
        <v>27</v>
      </c>
      <c r="N25" s="3"/>
      <c r="O25" s="24">
        <v>1</v>
      </c>
      <c r="P25" s="25">
        <v>12.336295</v>
      </c>
      <c r="Q25" s="25">
        <v>6.3888549999999995</v>
      </c>
      <c r="R25" s="25">
        <v>2.6840700000000002</v>
      </c>
      <c r="S25" s="26">
        <v>0.27027027027027029</v>
      </c>
      <c r="T25" s="26">
        <v>0</v>
      </c>
      <c r="U25" s="26">
        <v>0</v>
      </c>
      <c r="W25" s="59">
        <v>4</v>
      </c>
      <c r="X25" s="31">
        <v>8.3183500000000006</v>
      </c>
      <c r="Y25" s="31">
        <v>1.29237</v>
      </c>
      <c r="Z25" s="31">
        <v>-1.4675199999999999</v>
      </c>
      <c r="AA25" s="32">
        <v>0.59381399999999995</v>
      </c>
      <c r="AB25" s="32">
        <v>-0.20618600000000001</v>
      </c>
      <c r="AC25" s="32">
        <v>-0.20618600000000001</v>
      </c>
    </row>
    <row r="26" spans="1:29" ht="16.5" x14ac:dyDescent="0.2">
      <c r="A26" s="15">
        <v>21</v>
      </c>
      <c r="B26" s="16">
        <v>-0.269231</v>
      </c>
      <c r="C26" s="16">
        <v>1.067995</v>
      </c>
      <c r="D26" s="2"/>
      <c r="E26" s="2"/>
      <c r="F26" s="8"/>
      <c r="G26" s="8"/>
      <c r="H26" s="2"/>
      <c r="I26" s="19">
        <v>1</v>
      </c>
      <c r="J26" s="20">
        <v>2.6133299999999999</v>
      </c>
      <c r="K26" s="20">
        <v>2.50745</v>
      </c>
      <c r="L26" s="22">
        <v>-0.18181800000000001</v>
      </c>
      <c r="M26" s="22">
        <v>-0.18181800000000001</v>
      </c>
      <c r="N26" s="3"/>
      <c r="O26" s="30">
        <v>2</v>
      </c>
      <c r="P26" s="31">
        <v>12.3291</v>
      </c>
      <c r="Q26" s="31">
        <v>5.0701900000000002</v>
      </c>
      <c r="R26" s="31">
        <v>1.0732299999999999</v>
      </c>
      <c r="S26" s="32">
        <v>0.20614264516129033</v>
      </c>
      <c r="T26" s="32">
        <v>-0.116438</v>
      </c>
      <c r="U26" s="32">
        <v>-5.1921870967741937E-2</v>
      </c>
      <c r="W26" s="59">
        <v>5</v>
      </c>
      <c r="X26" s="31">
        <v>2.90903</v>
      </c>
      <c r="Y26" s="31">
        <v>0.79724499999999998</v>
      </c>
      <c r="Z26" s="31">
        <v>0.14935399999999999</v>
      </c>
      <c r="AA26" s="32">
        <v>-8.4506999999999999E-2</v>
      </c>
      <c r="AB26" s="32">
        <v>-8.4506999999999999E-2</v>
      </c>
      <c r="AC26" s="32">
        <v>-8.4506999999999999E-2</v>
      </c>
    </row>
    <row r="27" spans="1:29" ht="16.5" x14ac:dyDescent="0.2">
      <c r="A27" s="33">
        <v>22</v>
      </c>
      <c r="B27" s="16">
        <v>-7.6923099999999994E-2</v>
      </c>
      <c r="C27" s="16">
        <v>-4.7619000000000002E-2</v>
      </c>
      <c r="D27" s="2"/>
      <c r="E27" s="2"/>
      <c r="F27" s="8"/>
      <c r="G27" s="8"/>
      <c r="H27" s="2"/>
      <c r="I27" s="19">
        <v>2</v>
      </c>
      <c r="J27" s="27">
        <v>4.2287600000000003</v>
      </c>
      <c r="K27" s="27">
        <v>5.1920200000000003</v>
      </c>
      <c r="L27" s="29">
        <v>2.818702</v>
      </c>
      <c r="M27" s="29">
        <v>0.41485584615384608</v>
      </c>
      <c r="N27" s="3"/>
      <c r="O27" s="30">
        <v>3</v>
      </c>
      <c r="P27" s="31">
        <v>10.808096666666666</v>
      </c>
      <c r="Q27" s="31">
        <v>5.309178666666666</v>
      </c>
      <c r="R27" s="31">
        <v>4.7887069999999996</v>
      </c>
      <c r="S27" s="32">
        <v>13.809128845004667</v>
      </c>
      <c r="T27" s="32">
        <v>3.9958702082166204</v>
      </c>
      <c r="U27" s="32">
        <v>1.6908593149704327</v>
      </c>
      <c r="W27" s="59">
        <v>6</v>
      </c>
      <c r="X27" s="31">
        <v>8.1088149999999999</v>
      </c>
      <c r="Y27" s="31">
        <v>2.4513199999999999</v>
      </c>
      <c r="Z27" s="31">
        <v>1.8340350000000001</v>
      </c>
      <c r="AA27" s="32">
        <v>-2.5252550000000001E-3</v>
      </c>
      <c r="AB27" s="32">
        <v>-2.5252550000000001E-3</v>
      </c>
      <c r="AC27" s="32">
        <v>-2.5252550000000001E-3</v>
      </c>
    </row>
    <row r="28" spans="1:29" ht="16.5" x14ac:dyDescent="0.2">
      <c r="A28" s="15">
        <v>23</v>
      </c>
      <c r="B28" s="9"/>
      <c r="C28" s="17">
        <v>-0.32835799999999998</v>
      </c>
      <c r="D28" s="2"/>
      <c r="E28" s="2"/>
      <c r="F28" s="8"/>
      <c r="G28" s="8"/>
      <c r="H28" s="2"/>
      <c r="I28" s="19">
        <v>3</v>
      </c>
      <c r="J28" s="27">
        <v>0.66392700000000004</v>
      </c>
      <c r="K28" s="27">
        <v>0.46900799999999998</v>
      </c>
      <c r="L28" s="29">
        <v>-3.0303E-2</v>
      </c>
      <c r="M28" s="29">
        <v>-3.0303E-2</v>
      </c>
      <c r="N28" s="3"/>
      <c r="O28" s="30">
        <v>4</v>
      </c>
      <c r="P28" s="31">
        <v>6.7497600000000002</v>
      </c>
      <c r="Q28" s="31">
        <v>2.9273949999999997</v>
      </c>
      <c r="R28" s="31">
        <v>3.19977</v>
      </c>
      <c r="S28" s="32">
        <v>-5.9496754999999998E-2</v>
      </c>
      <c r="T28" s="32">
        <v>-5.9496754999999998E-2</v>
      </c>
      <c r="U28" s="32">
        <v>3.5741340238095227E-2</v>
      </c>
      <c r="W28" s="59">
        <v>7</v>
      </c>
      <c r="X28" s="31">
        <v>7.7065950000000001</v>
      </c>
      <c r="Y28" s="31">
        <v>1.1709725</v>
      </c>
      <c r="Z28" s="31">
        <v>0.52863500000000019</v>
      </c>
      <c r="AA28" s="32">
        <v>1.0268679999999999</v>
      </c>
      <c r="AB28" s="32">
        <v>0.13103466666666663</v>
      </c>
      <c r="AC28" s="32">
        <v>1.6602013333333332</v>
      </c>
    </row>
    <row r="29" spans="1:29" ht="16.5" x14ac:dyDescent="0.3">
      <c r="A29" s="33">
        <v>24</v>
      </c>
      <c r="B29" s="9"/>
      <c r="C29" s="17">
        <v>17.857150000000001</v>
      </c>
      <c r="D29" s="2"/>
      <c r="E29" s="2"/>
      <c r="F29" s="2"/>
      <c r="G29" s="2"/>
      <c r="H29" s="2"/>
      <c r="I29" s="19">
        <v>4</v>
      </c>
      <c r="J29" s="27">
        <v>0.75470800000000005</v>
      </c>
      <c r="K29" s="27">
        <v>-1.0117</v>
      </c>
      <c r="L29" s="56">
        <v>-7.4468099999999995E-2</v>
      </c>
      <c r="M29" s="29">
        <v>-7.4468099999999995E-2</v>
      </c>
      <c r="N29" s="3"/>
      <c r="O29" s="30">
        <v>5</v>
      </c>
      <c r="P29" s="31">
        <v>11.614775</v>
      </c>
      <c r="Q29" s="31">
        <v>4.5171285000000001</v>
      </c>
      <c r="R29" s="31">
        <v>3.3575499999999998</v>
      </c>
      <c r="S29" s="32">
        <v>2.0561993785714283</v>
      </c>
      <c r="T29" s="32">
        <v>-0.17237205</v>
      </c>
      <c r="U29" s="32">
        <v>-6.9514907142857157E-2</v>
      </c>
      <c r="W29" s="59">
        <v>8</v>
      </c>
      <c r="X29" s="31">
        <v>7.8841999999999999</v>
      </c>
      <c r="Y29" s="31">
        <v>0.82430999999999999</v>
      </c>
      <c r="Z29" s="31">
        <v>-2.49579</v>
      </c>
      <c r="AA29" s="32">
        <v>-0.22033900000000001</v>
      </c>
      <c r="AB29" s="32">
        <v>-0.22033900000000001</v>
      </c>
      <c r="AC29" s="32">
        <v>-0.22033900000000001</v>
      </c>
    </row>
    <row r="30" spans="1:29" ht="16.5" x14ac:dyDescent="0.2">
      <c r="A30" s="15">
        <v>25</v>
      </c>
      <c r="B30" s="9"/>
      <c r="C30" s="17">
        <v>-4.8543700000000002E-3</v>
      </c>
      <c r="D30" s="2"/>
      <c r="E30" s="2"/>
      <c r="F30" s="2"/>
      <c r="G30" s="2"/>
      <c r="H30" s="2"/>
      <c r="I30" s="19">
        <v>5</v>
      </c>
      <c r="J30" s="27">
        <v>0.67255699999999996</v>
      </c>
      <c r="K30" s="27">
        <v>-1.6526700000000001</v>
      </c>
      <c r="L30" s="29">
        <v>-9.6153799999999998E-3</v>
      </c>
      <c r="M30" s="29">
        <v>-9.6153799999999998E-3</v>
      </c>
      <c r="N30" s="3"/>
      <c r="O30" s="30">
        <v>6</v>
      </c>
      <c r="P30" s="31">
        <v>8.3244299999999996</v>
      </c>
      <c r="Q30" s="31">
        <v>3.9239600000000001</v>
      </c>
      <c r="R30" s="31">
        <v>3.8672</v>
      </c>
      <c r="S30" s="32">
        <v>-0.21774199999999999</v>
      </c>
      <c r="T30" s="32">
        <v>2.0353238095238091E-2</v>
      </c>
      <c r="U30" s="32">
        <v>0.95686117460317466</v>
      </c>
      <c r="W30" s="50">
        <v>9</v>
      </c>
      <c r="X30" s="51">
        <v>13.056100000000001</v>
      </c>
      <c r="Y30" s="51">
        <v>1.39124</v>
      </c>
      <c r="Z30" s="51">
        <v>0.41528199999999998</v>
      </c>
      <c r="AA30" s="52">
        <v>4.0098769999999995</v>
      </c>
      <c r="AB30" s="52">
        <v>0.60987700000000011</v>
      </c>
      <c r="AC30" s="52">
        <v>-0.31012300000000004</v>
      </c>
    </row>
    <row r="31" spans="1:29" ht="16.5" x14ac:dyDescent="0.2">
      <c r="A31" s="33">
        <v>26</v>
      </c>
      <c r="B31" s="9"/>
      <c r="C31" s="17">
        <v>-0.05</v>
      </c>
      <c r="D31" s="2"/>
      <c r="E31" s="2"/>
      <c r="F31" s="2"/>
      <c r="G31" s="2"/>
      <c r="H31" s="2"/>
      <c r="I31" s="19">
        <v>6</v>
      </c>
      <c r="J31" s="27">
        <v>1.5725199999999999</v>
      </c>
      <c r="K31" s="27">
        <v>-1.2033700000000001</v>
      </c>
      <c r="L31" s="29">
        <v>-2.9411799999999998E-2</v>
      </c>
      <c r="M31" s="29">
        <v>-2.9411799999999998E-2</v>
      </c>
      <c r="N31" s="3"/>
      <c r="O31" s="30">
        <v>7</v>
      </c>
      <c r="P31" s="31">
        <v>12.824200000000001</v>
      </c>
      <c r="Q31" s="31">
        <v>4.5033899999999996</v>
      </c>
      <c r="R31" s="31">
        <v>4.2467749999999995</v>
      </c>
      <c r="S31" s="32">
        <v>-0.13611100000000001</v>
      </c>
      <c r="T31" s="32">
        <v>0.16150804761904755</v>
      </c>
      <c r="U31" s="32">
        <v>2.2619158730158719E-2</v>
      </c>
    </row>
    <row r="32" spans="1:29" ht="16.5" x14ac:dyDescent="0.2">
      <c r="A32" s="15">
        <v>27</v>
      </c>
      <c r="B32" s="9"/>
      <c r="C32" s="17">
        <v>-0.39130399999999999</v>
      </c>
      <c r="D32" s="2"/>
      <c r="E32" s="2"/>
      <c r="F32" s="2"/>
      <c r="G32" s="2"/>
      <c r="H32" s="2"/>
      <c r="I32" s="19">
        <v>7</v>
      </c>
      <c r="J32" s="27">
        <v>0.93247100000000005</v>
      </c>
      <c r="K32" s="27">
        <v>-1.7259899999999999</v>
      </c>
      <c r="L32" s="29">
        <v>-0.20618600000000001</v>
      </c>
      <c r="M32" s="29">
        <v>-0.20618600000000001</v>
      </c>
      <c r="N32" s="3"/>
      <c r="O32" s="30">
        <v>8</v>
      </c>
      <c r="P32" s="31">
        <v>5.5977249999999996</v>
      </c>
      <c r="Q32" s="31">
        <v>3.1467499999999999</v>
      </c>
      <c r="R32" s="31">
        <v>0.77535999999999994</v>
      </c>
      <c r="S32" s="32">
        <v>-0.54887654999999991</v>
      </c>
      <c r="T32" s="32">
        <v>2.3458602921052631</v>
      </c>
      <c r="U32" s="32">
        <v>0.45112345000000004</v>
      </c>
      <c r="W32" s="65" t="s">
        <v>29</v>
      </c>
      <c r="X32" s="65"/>
      <c r="Y32" s="65"/>
      <c r="Z32" s="65"/>
      <c r="AA32" s="65"/>
      <c r="AB32" s="65"/>
      <c r="AC32" s="65"/>
    </row>
    <row r="33" spans="1:29" ht="16.5" x14ac:dyDescent="0.3">
      <c r="A33" s="33">
        <v>28</v>
      </c>
      <c r="B33" s="9"/>
      <c r="C33" s="17">
        <v>-1.21951E-2</v>
      </c>
      <c r="D33" s="2"/>
      <c r="E33" s="2"/>
      <c r="F33" s="2"/>
      <c r="G33" s="2"/>
      <c r="H33" s="2"/>
      <c r="I33" s="19">
        <v>8</v>
      </c>
      <c r="J33" s="27">
        <v>0.73635499999999998</v>
      </c>
      <c r="K33" s="27">
        <v>7.7770400000000003E-2</v>
      </c>
      <c r="L33" s="56">
        <v>-8.4506999999999999E-2</v>
      </c>
      <c r="M33" s="29">
        <v>-8.4506999999999999E-2</v>
      </c>
      <c r="N33" s="3"/>
      <c r="O33" s="30">
        <v>9</v>
      </c>
      <c r="P33" s="31">
        <v>9.2446199999999994</v>
      </c>
      <c r="Q33" s="31">
        <v>4.0850200000000001</v>
      </c>
      <c r="R33" s="31">
        <v>4.0520199999999997</v>
      </c>
      <c r="S33" s="32">
        <v>-6.7567599999999997E-3</v>
      </c>
      <c r="T33" s="32">
        <v>-6.7567599999999997E-3</v>
      </c>
      <c r="U33" s="32">
        <v>0.352217598974359</v>
      </c>
      <c r="W33" s="41" t="s">
        <v>17</v>
      </c>
      <c r="X33" s="42">
        <f t="shared" ref="X33:AC33" si="6">AVERAGE(X22:X30)</f>
        <v>8.3266322222222229</v>
      </c>
      <c r="Y33" s="42">
        <f t="shared" si="6"/>
        <v>1.5105050555555557</v>
      </c>
      <c r="Z33" s="42">
        <f t="shared" si="6"/>
        <v>0.15752277777777784</v>
      </c>
      <c r="AA33" s="42">
        <f t="shared" si="6"/>
        <v>0.66052562277777771</v>
      </c>
      <c r="AB33" s="42">
        <f t="shared" si="6"/>
        <v>0.23321080796296301</v>
      </c>
      <c r="AC33" s="42">
        <f t="shared" si="6"/>
        <v>9.7192289444444413E-2</v>
      </c>
    </row>
    <row r="34" spans="1:29" ht="16.5" x14ac:dyDescent="0.3">
      <c r="A34" s="15">
        <v>29</v>
      </c>
      <c r="B34" s="9"/>
      <c r="C34" s="17">
        <v>31.110759999999999</v>
      </c>
      <c r="D34" s="2"/>
      <c r="E34" s="2"/>
      <c r="F34" s="2"/>
      <c r="G34" s="2"/>
      <c r="H34" s="2"/>
      <c r="I34" s="19">
        <v>9</v>
      </c>
      <c r="J34" s="27">
        <v>2.8218700000000001</v>
      </c>
      <c r="K34" s="27">
        <v>2.41568</v>
      </c>
      <c r="L34" s="29">
        <v>0</v>
      </c>
      <c r="M34" s="29">
        <v>0</v>
      </c>
      <c r="N34" s="3"/>
      <c r="O34" s="30">
        <v>10</v>
      </c>
      <c r="P34" s="31">
        <v>12.189</v>
      </c>
      <c r="Q34" s="31">
        <v>4.9429499999999997</v>
      </c>
      <c r="R34" s="31">
        <v>2.7605</v>
      </c>
      <c r="S34" s="32">
        <v>0</v>
      </c>
      <c r="T34" s="32">
        <v>0</v>
      </c>
      <c r="U34" s="32">
        <v>0</v>
      </c>
      <c r="W34" s="44" t="s">
        <v>18</v>
      </c>
      <c r="X34" s="42">
        <f t="shared" ref="X34:AC34" si="7">STDEV(X22:X30)/SQRT(COUNT(X22:X30))</f>
        <v>0.91629956213160657</v>
      </c>
      <c r="Y34" s="42">
        <f t="shared" si="7"/>
        <v>0.22352254040182087</v>
      </c>
      <c r="Z34" s="42">
        <f t="shared" si="7"/>
        <v>0.6246450103560327</v>
      </c>
      <c r="AA34" s="42">
        <f t="shared" si="7"/>
        <v>0.44251841682210685</v>
      </c>
      <c r="AB34" s="42">
        <f t="shared" si="7"/>
        <v>0.22906622330086326</v>
      </c>
      <c r="AC34" s="42">
        <f t="shared" si="7"/>
        <v>0.20003077430531088</v>
      </c>
    </row>
    <row r="35" spans="1:29" ht="16.5" x14ac:dyDescent="0.3">
      <c r="A35" s="33">
        <v>30</v>
      </c>
      <c r="B35" s="9"/>
      <c r="C35" s="17">
        <v>9.2444220000000001</v>
      </c>
      <c r="D35" s="2"/>
      <c r="E35" s="2"/>
      <c r="F35" s="2"/>
      <c r="G35" s="2"/>
      <c r="H35" s="2"/>
      <c r="I35" s="19">
        <v>10</v>
      </c>
      <c r="J35" s="27">
        <v>1.8166800000000001</v>
      </c>
      <c r="K35" s="27">
        <v>1.18465</v>
      </c>
      <c r="L35" s="29">
        <v>-5.0505100000000002E-3</v>
      </c>
      <c r="M35" s="29">
        <v>-5.0505100000000002E-3</v>
      </c>
      <c r="N35" s="3"/>
      <c r="O35" s="30">
        <v>11</v>
      </c>
      <c r="P35" s="31">
        <v>8.3956733333333329</v>
      </c>
      <c r="Q35" s="31">
        <v>2.2984639999999996</v>
      </c>
      <c r="R35" s="31">
        <v>2.6347123333333333</v>
      </c>
      <c r="S35" s="32">
        <v>0.17361315960044391</v>
      </c>
      <c r="T35" s="32">
        <v>0.53617327798742143</v>
      </c>
      <c r="U35" s="32">
        <v>0.17385979913676161</v>
      </c>
      <c r="W35" s="44" t="s">
        <v>19</v>
      </c>
      <c r="X35" s="42">
        <f t="shared" ref="X35:AC35" si="8">MEDIAN(X22:X30)</f>
        <v>8.1088149999999999</v>
      </c>
      <c r="Y35" s="42">
        <f t="shared" si="8"/>
        <v>1.29237</v>
      </c>
      <c r="Z35" s="42">
        <f t="shared" si="8"/>
        <v>0.14935399999999999</v>
      </c>
      <c r="AA35" s="42">
        <f t="shared" si="8"/>
        <v>-2.5252550000000001E-3</v>
      </c>
      <c r="AB35" s="42">
        <f t="shared" si="8"/>
        <v>-1.9513589999999997E-2</v>
      </c>
      <c r="AC35" s="42">
        <f t="shared" si="8"/>
        <v>-5.2385549999999996E-2</v>
      </c>
    </row>
    <row r="36" spans="1:29" ht="16.5" x14ac:dyDescent="0.2">
      <c r="A36" s="14">
        <v>31</v>
      </c>
      <c r="B36" s="58"/>
      <c r="C36" s="37">
        <v>-1.8493999999999999</v>
      </c>
      <c r="D36" s="2"/>
      <c r="E36" s="2"/>
      <c r="F36" s="2"/>
      <c r="G36" s="2"/>
      <c r="H36" s="2"/>
      <c r="I36" s="19">
        <v>11</v>
      </c>
      <c r="J36" s="27">
        <v>2.6968800000000002</v>
      </c>
      <c r="K36" s="27">
        <v>3.57389</v>
      </c>
      <c r="L36" s="29">
        <v>1.9454023333333335</v>
      </c>
      <c r="M36" s="29">
        <v>3.195402333333333</v>
      </c>
      <c r="N36" s="3"/>
      <c r="O36" s="30">
        <v>12</v>
      </c>
      <c r="P36" s="31">
        <v>9.0027399999999993</v>
      </c>
      <c r="Q36" s="31">
        <v>0.78002199999999999</v>
      </c>
      <c r="R36" s="31">
        <v>0.13270000000000001</v>
      </c>
      <c r="S36" s="32">
        <v>0.33628987804878047</v>
      </c>
      <c r="T36" s="32">
        <v>-0.15151500000000001</v>
      </c>
      <c r="U36" s="32">
        <v>-0.15151500000000001</v>
      </c>
    </row>
    <row r="37" spans="1:29" ht="16.5" x14ac:dyDescent="0.2">
      <c r="A37" s="43" t="s">
        <v>17</v>
      </c>
      <c r="B37" s="45">
        <f>AVERAGE(B13:B34)</f>
        <v>9.3442143800000022</v>
      </c>
      <c r="C37" s="45">
        <f>AVERAGE(C13:C34)</f>
        <v>2.7364041804545454</v>
      </c>
      <c r="D37" s="2"/>
      <c r="E37" s="2"/>
      <c r="F37" s="2"/>
      <c r="G37" s="2"/>
      <c r="H37" s="2"/>
      <c r="I37" s="19">
        <v>12</v>
      </c>
      <c r="J37" s="27">
        <v>-0.64966100000000004</v>
      </c>
      <c r="K37" s="27">
        <v>-2.57816</v>
      </c>
      <c r="L37" s="29">
        <v>5.8333666666666673E-2</v>
      </c>
      <c r="M37" s="29">
        <v>-0.20833299999999999</v>
      </c>
      <c r="N37" s="3"/>
      <c r="O37" s="30">
        <v>13</v>
      </c>
      <c r="P37" s="31">
        <v>12.441133333333333</v>
      </c>
      <c r="Q37" s="31">
        <v>3.1960999999999999</v>
      </c>
      <c r="R37" s="31">
        <v>1.7843133333333334</v>
      </c>
      <c r="S37" s="32">
        <v>2.7318176666666663</v>
      </c>
      <c r="T37" s="32">
        <v>0.24504441666666674</v>
      </c>
      <c r="U37" s="32">
        <v>4.0779711111111117E-2</v>
      </c>
      <c r="W37" s="65" t="s">
        <v>28</v>
      </c>
      <c r="X37" s="65"/>
      <c r="Y37" s="65"/>
      <c r="Z37" s="65"/>
      <c r="AA37" s="65"/>
      <c r="AB37" s="65"/>
      <c r="AC37" s="65"/>
    </row>
    <row r="38" spans="1:29" ht="16.5" x14ac:dyDescent="0.2">
      <c r="A38" s="46" t="s">
        <v>18</v>
      </c>
      <c r="B38" s="45">
        <f>STDEV(B6:B36)/SQRT(COUNT(B6:B36))</f>
        <v>3.6593985631317167</v>
      </c>
      <c r="C38" s="45">
        <f>STDEV(C6:C36)/SQRT(COUNT(C6:C36))</f>
        <v>1.4827221871789296</v>
      </c>
      <c r="D38" s="2"/>
      <c r="E38" s="2"/>
      <c r="F38" s="2"/>
      <c r="G38" s="2"/>
      <c r="H38" s="2"/>
      <c r="I38" s="19">
        <v>13</v>
      </c>
      <c r="J38" s="27">
        <v>0.10921699999999999</v>
      </c>
      <c r="K38" s="27">
        <v>-2.6764000000000001</v>
      </c>
      <c r="L38" s="29">
        <v>-0.22033900000000001</v>
      </c>
      <c r="M38" s="29">
        <v>-0.22033900000000001</v>
      </c>
      <c r="N38" s="3"/>
      <c r="O38" s="30">
        <v>14</v>
      </c>
      <c r="P38" s="31">
        <v>10.491833333333334</v>
      </c>
      <c r="Q38" s="31">
        <v>4.5374133333333333</v>
      </c>
      <c r="R38" s="31">
        <v>4.5772433333333327</v>
      </c>
      <c r="S38" s="32">
        <v>6.3192100000000013E-3</v>
      </c>
      <c r="T38" s="32">
        <v>0.22165054333333334</v>
      </c>
      <c r="U38" s="32">
        <v>0.10853001</v>
      </c>
      <c r="W38" s="63" t="s">
        <v>30</v>
      </c>
      <c r="X38" s="63"/>
      <c r="Y38" s="63"/>
      <c r="Z38" s="54">
        <v>0.14000000000000001</v>
      </c>
      <c r="AA38" s="63" t="s">
        <v>31</v>
      </c>
      <c r="AB38" s="63"/>
      <c r="AC38" s="63"/>
    </row>
    <row r="39" spans="1:29" ht="16.5" x14ac:dyDescent="0.2">
      <c r="A39" s="47" t="s">
        <v>19</v>
      </c>
      <c r="B39" s="49">
        <f>MEDIAN(B6:B36)</f>
        <v>-2.8273799999999998E-2</v>
      </c>
      <c r="C39" s="49">
        <f>MEDIAN(C6:C36)</f>
        <v>-4.8543700000000002E-3</v>
      </c>
      <c r="D39" s="2"/>
      <c r="E39" s="2"/>
      <c r="F39" s="2"/>
      <c r="G39" s="2"/>
      <c r="H39" s="2"/>
      <c r="I39" s="18">
        <v>14</v>
      </c>
      <c r="J39" s="38">
        <v>1.47159</v>
      </c>
      <c r="K39" s="38">
        <v>0.22800799999999999</v>
      </c>
      <c r="L39" s="40">
        <v>0.94321033333333337</v>
      </c>
      <c r="M39" s="40">
        <v>-0.60550761538461539</v>
      </c>
      <c r="N39" s="3"/>
      <c r="O39" s="30">
        <v>15</v>
      </c>
      <c r="P39" s="31">
        <v>17.703600000000002</v>
      </c>
      <c r="Q39" s="31">
        <v>7.3700200000000002</v>
      </c>
      <c r="R39" s="31">
        <v>5.3298500000000004</v>
      </c>
      <c r="S39" s="32">
        <v>0.94018590000000013</v>
      </c>
      <c r="T39" s="32">
        <v>0.22590015000000002</v>
      </c>
      <c r="U39" s="32">
        <v>0.36875716666666669</v>
      </c>
      <c r="W39" s="62" t="s">
        <v>32</v>
      </c>
      <c r="X39" s="62"/>
      <c r="Y39" s="62"/>
      <c r="Z39" s="55">
        <v>0.61</v>
      </c>
      <c r="AA39" s="62" t="s">
        <v>31</v>
      </c>
      <c r="AB39" s="62"/>
      <c r="AC39" s="62"/>
    </row>
    <row r="40" spans="1:29" ht="16.5" x14ac:dyDescent="0.3">
      <c r="A40" s="2"/>
      <c r="B40" s="2"/>
      <c r="C40" s="2"/>
      <c r="D40" s="2"/>
      <c r="E40" s="2"/>
      <c r="F40" s="2"/>
      <c r="G40" s="2"/>
      <c r="H40" s="2"/>
      <c r="I40" s="43" t="s">
        <v>17</v>
      </c>
      <c r="J40" s="42">
        <f>AVERAGE(J26:J39)</f>
        <v>1.460086</v>
      </c>
      <c r="K40" s="42">
        <f>AVERAGE(K26:K39)</f>
        <v>0.34287045714285724</v>
      </c>
      <c r="L40" s="42">
        <f>AVERAGE(L26:L39)</f>
        <v>0.35171068166666675</v>
      </c>
      <c r="M40" s="42">
        <f>AVERAGE(M26:M39)</f>
        <v>0.13962276957875455</v>
      </c>
      <c r="N40" s="3"/>
      <c r="O40" s="30">
        <v>16</v>
      </c>
      <c r="P40" s="31">
        <v>14.719799999999999</v>
      </c>
      <c r="Q40" s="31">
        <v>2.7181424000000001</v>
      </c>
      <c r="R40" s="31">
        <v>3.3684941500000001</v>
      </c>
      <c r="S40" s="32">
        <v>8.110616000000002</v>
      </c>
      <c r="T40" s="32">
        <v>1.5705709999999997</v>
      </c>
      <c r="U40" s="32">
        <v>0.75766273333333367</v>
      </c>
      <c r="W40" s="62" t="s">
        <v>33</v>
      </c>
      <c r="X40" s="62"/>
      <c r="Y40" s="62"/>
      <c r="Z40" s="55">
        <v>0.14000000000000001</v>
      </c>
      <c r="AA40" s="62" t="s">
        <v>31</v>
      </c>
      <c r="AB40" s="62"/>
      <c r="AC40" s="62"/>
    </row>
    <row r="41" spans="1:29" ht="16.5" x14ac:dyDescent="0.3">
      <c r="A41" s="46" t="s">
        <v>21</v>
      </c>
      <c r="B41" s="46">
        <v>0.76</v>
      </c>
      <c r="C41" s="46"/>
      <c r="D41" s="2"/>
      <c r="E41" s="2"/>
      <c r="F41" s="2"/>
      <c r="G41" s="2"/>
      <c r="H41" s="2"/>
      <c r="I41" s="46" t="s">
        <v>18</v>
      </c>
      <c r="J41" s="42">
        <f>STDEV(J26:J39)/SQRT(COUNT(J26:J39))</f>
        <v>0.3424960763381093</v>
      </c>
      <c r="K41" s="42">
        <f>STDEV(K26:K39)/SQRT(COUNT(K26:K39))</f>
        <v>0.63713022666676733</v>
      </c>
      <c r="L41" s="42">
        <f>STDEV(L26:L39)/SQRT(COUNT(L26:L39))</f>
        <v>0.24617538250442003</v>
      </c>
      <c r="M41" s="42">
        <f>STDEV(M26:M39)/SQRT(COUNT(M26:M39))</f>
        <v>0.24199864060250473</v>
      </c>
      <c r="N41" s="3"/>
      <c r="O41" s="50">
        <v>17</v>
      </c>
      <c r="P41" s="51">
        <v>5.2457599999999998</v>
      </c>
      <c r="Q41" s="51">
        <v>3.4077899999999999</v>
      </c>
      <c r="R41" s="51">
        <v>2.39418</v>
      </c>
      <c r="S41" s="52">
        <v>-1.308859</v>
      </c>
      <c r="T41" s="52">
        <v>0.4478950000000006</v>
      </c>
      <c r="U41" s="52">
        <v>-0.51606766666666659</v>
      </c>
      <c r="W41" s="62" t="s">
        <v>34</v>
      </c>
      <c r="X41" s="62"/>
      <c r="Y41" s="62"/>
      <c r="Z41" s="54">
        <v>0.11</v>
      </c>
      <c r="AA41" s="62" t="s">
        <v>31</v>
      </c>
      <c r="AB41" s="62"/>
      <c r="AC41" s="62"/>
    </row>
    <row r="42" spans="1:29" ht="16.5" x14ac:dyDescent="0.3">
      <c r="A42" s="64" t="s">
        <v>45</v>
      </c>
      <c r="B42" s="64"/>
      <c r="C42" s="64"/>
      <c r="D42" s="2"/>
      <c r="E42" s="2"/>
      <c r="F42" s="2"/>
      <c r="G42" s="2"/>
      <c r="H42" s="2"/>
      <c r="I42" s="47" t="s">
        <v>19</v>
      </c>
      <c r="J42" s="48">
        <f>MEDIAN(J26:J39)</f>
        <v>1.2020305</v>
      </c>
      <c r="K42" s="48">
        <f>MEDIAN(K26:K39)</f>
        <v>0.1528892</v>
      </c>
      <c r="L42" s="48">
        <f>MEDIAN(L26:L39)</f>
        <v>-1.9513589999999997E-2</v>
      </c>
      <c r="M42" s="48">
        <f>MEDIAN(M26:M39)</f>
        <v>-5.2385549999999996E-2</v>
      </c>
      <c r="N42" s="3"/>
      <c r="W42" s="62" t="s">
        <v>35</v>
      </c>
      <c r="X42" s="62"/>
      <c r="Y42" s="62"/>
      <c r="Z42" s="54">
        <v>0.86</v>
      </c>
      <c r="AA42" s="62" t="s">
        <v>31</v>
      </c>
      <c r="AB42" s="62"/>
      <c r="AC42" s="62"/>
    </row>
    <row r="43" spans="1:29" ht="16.5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3"/>
      <c r="O43" s="65" t="s">
        <v>29</v>
      </c>
      <c r="P43" s="65"/>
      <c r="Q43" s="65"/>
      <c r="R43" s="65"/>
      <c r="S43" s="65"/>
      <c r="T43" s="65"/>
      <c r="U43" s="65"/>
      <c r="W43" s="66" t="s">
        <v>36</v>
      </c>
      <c r="X43" s="66"/>
      <c r="Y43" s="66"/>
      <c r="Z43" s="61">
        <v>0.27</v>
      </c>
      <c r="AA43" s="66" t="s">
        <v>31</v>
      </c>
      <c r="AB43" s="66"/>
      <c r="AC43" s="66"/>
    </row>
    <row r="44" spans="1:29" ht="16.5" x14ac:dyDescent="0.3">
      <c r="A44" s="2"/>
      <c r="B44" s="2"/>
      <c r="C44" s="2"/>
      <c r="D44" s="2"/>
      <c r="E44" s="2"/>
      <c r="F44" s="2"/>
      <c r="G44" s="2"/>
      <c r="H44" s="2"/>
      <c r="I44" s="65" t="s">
        <v>28</v>
      </c>
      <c r="J44" s="65"/>
      <c r="K44" s="65"/>
      <c r="L44" s="65"/>
      <c r="M44" s="65"/>
      <c r="N44" s="3"/>
      <c r="O44" s="41" t="s">
        <v>17</v>
      </c>
      <c r="P44" s="42">
        <f t="shared" ref="P44:U44" si="9">AVERAGE(P25:P41)</f>
        <v>10.589325980392157</v>
      </c>
      <c r="Q44" s="42">
        <f t="shared" si="9"/>
        <v>4.066045229411765</v>
      </c>
      <c r="R44" s="42">
        <f t="shared" si="9"/>
        <v>3.0015691264705886</v>
      </c>
      <c r="S44" s="42">
        <f t="shared" si="9"/>
        <v>1.5507494640190327</v>
      </c>
      <c r="T44" s="42">
        <f t="shared" si="9"/>
        <v>0.54495574170727012</v>
      </c>
      <c r="U44" s="42">
        <f t="shared" si="9"/>
        <v>0.24529364782275453</v>
      </c>
    </row>
    <row r="45" spans="1:29" ht="16.5" x14ac:dyDescent="0.3">
      <c r="A45" s="2"/>
      <c r="B45" s="2"/>
      <c r="C45" s="2"/>
      <c r="D45" s="2"/>
      <c r="E45" s="2"/>
      <c r="F45" s="2"/>
      <c r="G45" s="2"/>
      <c r="H45" s="2"/>
      <c r="I45" s="63" t="s">
        <v>46</v>
      </c>
      <c r="J45" s="63"/>
      <c r="K45" s="54">
        <v>0.27</v>
      </c>
      <c r="L45" s="63" t="s">
        <v>31</v>
      </c>
      <c r="M45" s="63"/>
      <c r="N45" s="3"/>
      <c r="O45" s="44" t="s">
        <v>18</v>
      </c>
      <c r="P45" s="42">
        <f t="shared" ref="P45:U45" si="10">STDEV(P25:P41)/SQRT(COUNT(P25:P41))</f>
        <v>0.78666165677788469</v>
      </c>
      <c r="Q45" s="42">
        <f t="shared" si="10"/>
        <v>0.38031862358520518</v>
      </c>
      <c r="R45" s="42">
        <f t="shared" si="10"/>
        <v>0.35277518636868133</v>
      </c>
      <c r="S45" s="42">
        <f t="shared" si="10"/>
        <v>0.92057680933345354</v>
      </c>
      <c r="T45" s="42">
        <f t="shared" si="10"/>
        <v>0.26866183396711091</v>
      </c>
      <c r="U45" s="42">
        <f t="shared" si="10"/>
        <v>0.12324636270222603</v>
      </c>
      <c r="W45" s="3"/>
      <c r="X45" s="3"/>
    </row>
    <row r="46" spans="1:29" ht="16.5" x14ac:dyDescent="0.3">
      <c r="A46" s="2"/>
      <c r="B46" s="2"/>
      <c r="C46" s="2"/>
      <c r="D46" s="2"/>
      <c r="E46" s="2"/>
      <c r="F46" s="2"/>
      <c r="G46" s="2"/>
      <c r="H46" s="2"/>
      <c r="I46" s="62" t="s">
        <v>47</v>
      </c>
      <c r="J46" s="62"/>
      <c r="K46" s="60">
        <v>4.1000000000000002E-2</v>
      </c>
      <c r="L46" s="62" t="s">
        <v>31</v>
      </c>
      <c r="M46" s="62"/>
      <c r="N46" s="3"/>
      <c r="O46" s="44" t="s">
        <v>19</v>
      </c>
      <c r="P46" s="42">
        <f t="shared" ref="P46:U46" si="11">MEDIAN(P25:P41)</f>
        <v>10.808096666666666</v>
      </c>
      <c r="Q46" s="42">
        <f t="shared" si="11"/>
        <v>4.0850200000000001</v>
      </c>
      <c r="R46" s="42">
        <f t="shared" si="11"/>
        <v>3.19977</v>
      </c>
      <c r="S46" s="42">
        <f t="shared" si="11"/>
        <v>0.17361315960044391</v>
      </c>
      <c r="T46" s="42">
        <f t="shared" si="11"/>
        <v>0.16150804761904755</v>
      </c>
      <c r="U46" s="42">
        <f t="shared" si="11"/>
        <v>4.0779711111111117E-2</v>
      </c>
      <c r="W46" s="3"/>
      <c r="X46" s="3"/>
      <c r="Y46" s="3"/>
      <c r="Z46" s="3"/>
    </row>
    <row r="47" spans="1:29" ht="16.5" x14ac:dyDescent="0.15">
      <c r="A47" s="2"/>
      <c r="B47" s="2"/>
      <c r="C47" s="2"/>
      <c r="D47" s="2"/>
      <c r="E47" s="2"/>
      <c r="F47" s="2"/>
      <c r="G47" s="2"/>
      <c r="H47" s="2"/>
      <c r="I47" s="62" t="s">
        <v>48</v>
      </c>
      <c r="J47" s="62"/>
      <c r="K47" s="60">
        <v>0.68</v>
      </c>
      <c r="L47" s="62" t="s">
        <v>31</v>
      </c>
      <c r="M47" s="62"/>
      <c r="N47" s="3"/>
      <c r="W47" s="3"/>
      <c r="X47" s="3"/>
      <c r="Y47" s="3"/>
      <c r="Z47" s="3"/>
    </row>
    <row r="48" spans="1:29" ht="16.5" x14ac:dyDescent="0.15">
      <c r="A48" s="2"/>
      <c r="B48" s="2"/>
      <c r="C48" s="2"/>
      <c r="D48" s="2"/>
      <c r="E48" s="2"/>
      <c r="F48" s="2"/>
      <c r="G48" s="2"/>
      <c r="H48" s="2"/>
      <c r="I48" s="62" t="s">
        <v>49</v>
      </c>
      <c r="J48" s="62"/>
      <c r="K48" s="60">
        <v>6.0999999999999999E-2</v>
      </c>
      <c r="L48" s="62" t="s">
        <v>31</v>
      </c>
      <c r="M48" s="62"/>
      <c r="N48" s="3"/>
      <c r="W48" s="3"/>
      <c r="X48" s="3"/>
      <c r="Y48" s="3"/>
      <c r="Z48" s="3"/>
    </row>
    <row r="49" spans="1:26" ht="16.5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3"/>
      <c r="W49" s="3"/>
      <c r="X49" s="3"/>
      <c r="Y49" s="3"/>
      <c r="Z49" s="3"/>
    </row>
    <row r="50" spans="1:26" ht="16.5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3"/>
      <c r="W50" s="3"/>
      <c r="X50" s="3"/>
      <c r="Y50" s="3"/>
      <c r="Z50" s="3"/>
    </row>
    <row r="51" spans="1:26" ht="16.5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3"/>
      <c r="W51" s="3"/>
      <c r="X51" s="3"/>
      <c r="Y51" s="3"/>
      <c r="Z51" s="3"/>
    </row>
    <row r="52" spans="1:26" ht="16.5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65" t="s">
        <v>28</v>
      </c>
      <c r="P52" s="65"/>
      <c r="Q52" s="65"/>
      <c r="R52" s="65"/>
      <c r="S52" s="65"/>
      <c r="T52" s="65"/>
      <c r="U52" s="65"/>
      <c r="W52" s="3"/>
      <c r="X52" s="3"/>
    </row>
    <row r="53" spans="1:26" ht="16.5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63" t="s">
        <v>30</v>
      </c>
      <c r="P53" s="63"/>
      <c r="Q53" s="63"/>
      <c r="R53" s="54">
        <v>0.37</v>
      </c>
      <c r="S53" s="63" t="s">
        <v>31</v>
      </c>
      <c r="T53" s="63"/>
      <c r="U53" s="63"/>
      <c r="W53" s="3"/>
      <c r="X53" s="3"/>
    </row>
    <row r="54" spans="1:26" ht="16.5" x14ac:dyDescent="0.1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62" t="s">
        <v>32</v>
      </c>
      <c r="P54" s="62"/>
      <c r="Q54" s="62"/>
      <c r="R54" s="55">
        <v>3.5000000000000001E-3</v>
      </c>
      <c r="S54" s="62" t="s">
        <v>31</v>
      </c>
      <c r="T54" s="62"/>
      <c r="U54" s="62"/>
      <c r="W54" s="3"/>
      <c r="X54" s="3"/>
    </row>
    <row r="55" spans="1:26" ht="16.5" x14ac:dyDescent="0.1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62" t="s">
        <v>33</v>
      </c>
      <c r="P55" s="62"/>
      <c r="Q55" s="62"/>
      <c r="R55" s="55">
        <v>2.3E-3</v>
      </c>
      <c r="S55" s="62" t="s">
        <v>31</v>
      </c>
      <c r="T55" s="62"/>
      <c r="U55" s="62"/>
      <c r="W55" s="3"/>
      <c r="X55" s="3"/>
    </row>
    <row r="56" spans="1:26" ht="16.5" x14ac:dyDescent="0.1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62" t="s">
        <v>34</v>
      </c>
      <c r="P56" s="62"/>
      <c r="Q56" s="62"/>
      <c r="R56" s="54">
        <v>0.24</v>
      </c>
      <c r="S56" s="62" t="s">
        <v>31</v>
      </c>
      <c r="T56" s="62"/>
      <c r="U56" s="62"/>
      <c r="W56" s="3"/>
      <c r="X56" s="3"/>
    </row>
    <row r="57" spans="1:26" ht="16.5" x14ac:dyDescent="0.1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62" t="s">
        <v>35</v>
      </c>
      <c r="P57" s="62"/>
      <c r="Q57" s="62"/>
      <c r="R57" s="54">
        <v>0.91</v>
      </c>
      <c r="S57" s="62" t="s">
        <v>31</v>
      </c>
      <c r="T57" s="62"/>
      <c r="U57" s="62"/>
      <c r="W57" s="3"/>
      <c r="X57" s="3"/>
    </row>
    <row r="58" spans="1:26" ht="16.5" x14ac:dyDescent="0.1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66" t="s">
        <v>36</v>
      </c>
      <c r="P58" s="66"/>
      <c r="Q58" s="66"/>
      <c r="R58" s="57">
        <v>1.0999999999999999E-2</v>
      </c>
      <c r="S58" s="66" t="s">
        <v>31</v>
      </c>
      <c r="T58" s="66"/>
      <c r="U58" s="66"/>
      <c r="W58" s="3"/>
      <c r="X58" s="3"/>
    </row>
    <row r="59" spans="1:26" ht="16.5" x14ac:dyDescent="0.1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W59" s="3"/>
      <c r="X59" s="3"/>
    </row>
    <row r="60" spans="1:26" ht="16.5" x14ac:dyDescent="0.1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W60" s="3"/>
      <c r="X60" s="3"/>
    </row>
    <row r="61" spans="1:26" ht="16.5" x14ac:dyDescent="0.1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W61" s="3"/>
      <c r="X61" s="3"/>
      <c r="Y61" s="3"/>
      <c r="Z61" s="3"/>
    </row>
    <row r="62" spans="1:26" ht="16.5" x14ac:dyDescent="0.1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W62" s="3"/>
      <c r="X62" s="3"/>
      <c r="Y62" s="3"/>
      <c r="Z62" s="3"/>
    </row>
    <row r="63" spans="1:26" ht="16.5" x14ac:dyDescent="0.1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W63" s="3"/>
      <c r="X63" s="3"/>
      <c r="Y63" s="3"/>
      <c r="Z63" s="3"/>
    </row>
    <row r="64" spans="1:26" ht="16.5" x14ac:dyDescent="0.1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6.5" x14ac:dyDescent="0.1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6.5" x14ac:dyDescent="0.1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6.5" x14ac:dyDescent="0.1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6.5" x14ac:dyDescent="0.1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</sheetData>
  <mergeCells count="41">
    <mergeCell ref="O58:Q58"/>
    <mergeCell ref="S58:U58"/>
    <mergeCell ref="W14:AC14"/>
    <mergeCell ref="W37:AC37"/>
    <mergeCell ref="W42:Y42"/>
    <mergeCell ref="AA42:AC42"/>
    <mergeCell ref="W43:Y43"/>
    <mergeCell ref="AA43:AC43"/>
    <mergeCell ref="W38:Y38"/>
    <mergeCell ref="AA38:AC38"/>
    <mergeCell ref="W39:Y39"/>
    <mergeCell ref="AA39:AC39"/>
    <mergeCell ref="W41:Y41"/>
    <mergeCell ref="AA41:AC41"/>
    <mergeCell ref="O56:Q56"/>
    <mergeCell ref="S56:U56"/>
    <mergeCell ref="W40:Y40"/>
    <mergeCell ref="AA40:AC40"/>
    <mergeCell ref="O57:Q57"/>
    <mergeCell ref="S57:U57"/>
    <mergeCell ref="W32:AC32"/>
    <mergeCell ref="O54:Q54"/>
    <mergeCell ref="S54:U54"/>
    <mergeCell ref="O55:Q55"/>
    <mergeCell ref="S55:U55"/>
    <mergeCell ref="O17:U17"/>
    <mergeCell ref="O43:U43"/>
    <mergeCell ref="O52:U52"/>
    <mergeCell ref="O53:Q53"/>
    <mergeCell ref="S53:U53"/>
    <mergeCell ref="A42:C42"/>
    <mergeCell ref="E25:G25"/>
    <mergeCell ref="I44:M44"/>
    <mergeCell ref="I45:J45"/>
    <mergeCell ref="I46:J46"/>
    <mergeCell ref="I48:J48"/>
    <mergeCell ref="L45:M45"/>
    <mergeCell ref="L46:M46"/>
    <mergeCell ref="L47:M47"/>
    <mergeCell ref="L48:M48"/>
    <mergeCell ref="I47:J47"/>
  </mergeCells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1-figure supplement3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2016-05-16T13:21:43Z</dcterms:created>
  <dcterms:modified xsi:type="dcterms:W3CDTF">2016-05-16T14:34:52Z</dcterms:modified>
</cp:coreProperties>
</file>