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970" yWindow="1800" windowWidth="19485" windowHeight="12030"/>
  </bookViews>
  <sheets>
    <sheet name="Figure 2" sheetId="4" r:id="rId1"/>
  </sheets>
  <calcPr calcId="145621" concurrentCalc="0"/>
</workbook>
</file>

<file path=xl/calcChain.xml><?xml version="1.0" encoding="utf-8"?>
<calcChain xmlns="http://schemas.openxmlformats.org/spreadsheetml/2006/main">
  <c r="K19" i="4" l="1"/>
  <c r="L19" i="4"/>
  <c r="M19" i="4"/>
  <c r="N19" i="4"/>
  <c r="O19" i="4"/>
  <c r="P19" i="4"/>
  <c r="K20" i="4"/>
  <c r="L20" i="4"/>
  <c r="M20" i="4"/>
  <c r="N20" i="4"/>
  <c r="O20" i="4"/>
  <c r="P20" i="4"/>
  <c r="K21" i="4"/>
  <c r="L21" i="4"/>
  <c r="M21" i="4"/>
  <c r="N21" i="4"/>
  <c r="O21" i="4"/>
  <c r="P21" i="4"/>
  <c r="B28" i="4"/>
  <c r="C28" i="4"/>
  <c r="D28" i="4"/>
  <c r="E28" i="4"/>
  <c r="F28" i="4"/>
  <c r="G28" i="4"/>
  <c r="B29" i="4"/>
  <c r="C29" i="4"/>
  <c r="D29" i="4"/>
  <c r="E29" i="4"/>
  <c r="F29" i="4"/>
  <c r="G29" i="4"/>
  <c r="B30" i="4"/>
  <c r="C30" i="4"/>
  <c r="D30" i="4"/>
  <c r="E30" i="4"/>
  <c r="F30" i="4"/>
  <c r="G30" i="4"/>
  <c r="AC21" i="4"/>
  <c r="AD21" i="4"/>
  <c r="AE21" i="4"/>
  <c r="AF21" i="4"/>
  <c r="AG21" i="4"/>
  <c r="AH21" i="4"/>
  <c r="AC22" i="4"/>
  <c r="AD22" i="4"/>
  <c r="AE22" i="4"/>
  <c r="AF22" i="4"/>
  <c r="AG22" i="4"/>
  <c r="AH22" i="4"/>
  <c r="T23" i="4"/>
  <c r="U23" i="4"/>
  <c r="V23" i="4"/>
  <c r="W23" i="4"/>
  <c r="X23" i="4"/>
  <c r="Y23" i="4"/>
  <c r="AC23" i="4"/>
  <c r="AD23" i="4"/>
  <c r="AE23" i="4"/>
  <c r="AF23" i="4"/>
  <c r="AG23" i="4"/>
  <c r="AH23" i="4"/>
  <c r="T24" i="4"/>
  <c r="U24" i="4"/>
  <c r="V24" i="4"/>
  <c r="W24" i="4"/>
  <c r="X24" i="4"/>
  <c r="Y24" i="4"/>
  <c r="T25" i="4"/>
  <c r="U25" i="4"/>
  <c r="V25" i="4"/>
  <c r="W25" i="4"/>
  <c r="X25" i="4"/>
  <c r="Y25" i="4"/>
</calcChain>
</file>

<file path=xl/sharedStrings.xml><?xml version="1.0" encoding="utf-8"?>
<sst xmlns="http://schemas.openxmlformats.org/spreadsheetml/2006/main" count="90" uniqueCount="27">
  <si>
    <t>Two-tailed Wilcoxon signed-rank test</t>
    <phoneticPr fontId="5"/>
  </si>
  <si>
    <r>
      <t xml:space="preserve">Hit vs Miss (Lick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Vm)</t>
    </r>
    <phoneticPr fontId="5"/>
  </si>
  <si>
    <r>
      <t xml:space="preserve">Hit vs Miss (Late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Vm)</t>
    </r>
    <phoneticPr fontId="5"/>
  </si>
  <si>
    <t>Hit vs Miss (PSP amp)</t>
    <phoneticPr fontId="5"/>
  </si>
  <si>
    <t>Statistical P values (for D)</t>
    <phoneticPr fontId="5"/>
  </si>
  <si>
    <t>Statistical P values (for C)</t>
    <phoneticPr fontId="5"/>
  </si>
  <si>
    <t>Median</t>
    <phoneticPr fontId="5"/>
  </si>
  <si>
    <t>SEM</t>
    <phoneticPr fontId="5"/>
  </si>
  <si>
    <t>Mean</t>
    <phoneticPr fontId="5"/>
  </si>
  <si>
    <t>Summary for C</t>
    <phoneticPr fontId="5"/>
  </si>
  <si>
    <t>Summary for D</t>
    <phoneticPr fontId="5"/>
  </si>
  <si>
    <t>Miss</t>
    <phoneticPr fontId="5"/>
  </si>
  <si>
    <t>Hit</t>
    <phoneticPr fontId="5"/>
  </si>
  <si>
    <t>Cell #</t>
    <phoneticPr fontId="5"/>
  </si>
  <si>
    <r>
      <t xml:space="preserve">Lick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Vm (mV)</t>
    </r>
    <phoneticPr fontId="5"/>
  </si>
  <si>
    <r>
      <t xml:space="preserve">Late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Arial Unicode MS"/>
        <family val="3"/>
        <charset val="128"/>
      </rPr>
      <t>Vm (mV)</t>
    </r>
    <phoneticPr fontId="5"/>
  </si>
  <si>
    <t>PSP amp (mV)</t>
    <phoneticPr fontId="5"/>
  </si>
  <si>
    <t>(D) M1-p in Naive mice</t>
    <phoneticPr fontId="5"/>
  </si>
  <si>
    <t>(C) S2-p in Naive mice</t>
    <phoneticPr fontId="5"/>
  </si>
  <si>
    <t>Statistical P values (for A)</t>
    <phoneticPr fontId="5"/>
  </si>
  <si>
    <t>&gt; 0.99</t>
    <phoneticPr fontId="5"/>
  </si>
  <si>
    <t>Summary for A</t>
    <phoneticPr fontId="5"/>
  </si>
  <si>
    <t>Statistical P values (for B)</t>
    <phoneticPr fontId="5"/>
  </si>
  <si>
    <t>Summary for B</t>
    <phoneticPr fontId="5"/>
  </si>
  <si>
    <t>(B) M1-p in Good performer mice</t>
    <phoneticPr fontId="5"/>
  </si>
  <si>
    <t>(A) S2-p in Good performer mice</t>
    <phoneticPr fontId="5"/>
  </si>
  <si>
    <t>Figure 2-Source data. Data values and statistics underlying Figure 2.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</si>
</sst>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0"/>
    <numFmt numFmtId="177" formatCode="0.0000"/>
  </numFmts>
  <fonts count="1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sz val="11"/>
      <color theme="1"/>
      <name val="Arial Unicode MS"/>
      <family val="3"/>
      <charset val="128"/>
    </font>
    <font>
      <sz val="6"/>
      <name val="ＭＳ Ｐゴシック"/>
      <family val="2"/>
      <charset val="128"/>
      <scheme val="minor"/>
    </font>
    <font>
      <sz val="11"/>
      <color theme="1"/>
      <name val="Symbol"/>
      <family val="1"/>
      <charset val="2"/>
    </font>
    <font>
      <b/>
      <sz val="11"/>
      <color theme="1"/>
      <name val="Arial Unicode MS"/>
      <family val="3"/>
      <charset val="128"/>
    </font>
    <font>
      <sz val="11"/>
      <name val="Arial"/>
      <family val="2"/>
    </font>
    <font>
      <sz val="11"/>
      <name val="Arial Unicode MS"/>
      <family val="3"/>
      <charset val="128"/>
    </font>
    <font>
      <b/>
      <sz val="14"/>
      <color theme="1"/>
      <name val="Arial Unicode MS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FFFCC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3" fillId="2" borderId="1" applyNumberFormat="0" applyAlignment="0" applyProtection="0">
      <alignment vertical="center"/>
    </xf>
    <xf numFmtId="0" fontId="2" fillId="3" borderId="2" applyNumberFormat="0" applyFont="0" applyAlignment="0" applyProtection="0">
      <alignment vertical="center"/>
    </xf>
    <xf numFmtId="0" fontId="1" fillId="0" borderId="0"/>
  </cellStyleXfs>
  <cellXfs count="74">
    <xf numFmtId="0" fontId="0" fillId="0" borderId="0" xfId="0">
      <alignment vertical="center"/>
    </xf>
    <xf numFmtId="0" fontId="4" fillId="0" borderId="0" xfId="0" applyFont="1">
      <alignment vertical="center"/>
    </xf>
    <xf numFmtId="176" fontId="4" fillId="4" borderId="3" xfId="0" applyNumberFormat="1" applyFont="1" applyFill="1" applyBorder="1" applyAlignment="1">
      <alignment horizontal="center" vertical="center"/>
    </xf>
    <xf numFmtId="2" fontId="4" fillId="4" borderId="3" xfId="0" applyNumberFormat="1" applyFont="1" applyFill="1" applyBorder="1" applyAlignment="1">
      <alignment horizontal="center" vertical="center"/>
    </xf>
    <xf numFmtId="2" fontId="4" fillId="4" borderId="0" xfId="0" applyNumberFormat="1" applyFont="1" applyFill="1" applyBorder="1" applyAlignment="1">
      <alignment horizontal="center" vertical="center"/>
    </xf>
    <xf numFmtId="0" fontId="4" fillId="0" borderId="0" xfId="0" applyFont="1" applyBorder="1">
      <alignment vertical="center"/>
    </xf>
    <xf numFmtId="2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2" fontId="4" fillId="4" borderId="3" xfId="0" applyNumberFormat="1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 vertical="center"/>
    </xf>
    <xf numFmtId="2" fontId="4" fillId="4" borderId="0" xfId="0" applyNumberFormat="1" applyFont="1" applyFill="1" applyBorder="1" applyAlignment="1">
      <alignment horizontal="center"/>
    </xf>
    <xf numFmtId="0" fontId="4" fillId="4" borderId="0" xfId="0" applyFont="1" applyFill="1" applyBorder="1" applyAlignment="1">
      <alignment horizontal="center" vertical="center"/>
    </xf>
    <xf numFmtId="0" fontId="4" fillId="0" borderId="0" xfId="0" applyFont="1" applyFill="1">
      <alignment vertical="center"/>
    </xf>
    <xf numFmtId="2" fontId="4" fillId="4" borderId="4" xfId="0" applyNumberFormat="1" applyFont="1" applyFill="1" applyBorder="1" applyAlignment="1">
      <alignment horizontal="center"/>
    </xf>
    <xf numFmtId="2" fontId="8" fillId="0" borderId="0" xfId="0" applyNumberFormat="1" applyFont="1" applyFill="1" applyBorder="1" applyAlignment="1">
      <alignment horizontal="center"/>
    </xf>
    <xf numFmtId="2" fontId="4" fillId="5" borderId="3" xfId="0" applyNumberFormat="1" applyFont="1" applyFill="1" applyBorder="1" applyAlignment="1">
      <alignment horizontal="center" vertical="center"/>
    </xf>
    <xf numFmtId="2" fontId="4" fillId="5" borderId="5" xfId="0" applyNumberFormat="1" applyFont="1" applyFill="1" applyBorder="1" applyAlignment="1">
      <alignment horizontal="center" vertical="center"/>
    </xf>
    <xf numFmtId="2" fontId="8" fillId="5" borderId="3" xfId="0" applyNumberFormat="1" applyFont="1" applyFill="1" applyBorder="1" applyAlignment="1">
      <alignment horizontal="center"/>
    </xf>
    <xf numFmtId="2" fontId="8" fillId="5" borderId="6" xfId="0" applyNumberFormat="1" applyFont="1" applyFill="1" applyBorder="1" applyAlignment="1">
      <alignment horizontal="center"/>
    </xf>
    <xf numFmtId="2" fontId="8" fillId="5" borderId="5" xfId="0" applyNumberFormat="1" applyFont="1" applyFill="1" applyBorder="1" applyAlignment="1">
      <alignment horizontal="center"/>
    </xf>
    <xf numFmtId="0" fontId="4" fillId="5" borderId="6" xfId="0" applyFont="1" applyFill="1" applyBorder="1" applyAlignment="1">
      <alignment horizontal="center" vertical="center"/>
    </xf>
    <xf numFmtId="2" fontId="4" fillId="5" borderId="0" xfId="0" applyNumberFormat="1" applyFont="1" applyFill="1" applyBorder="1" applyAlignment="1">
      <alignment horizontal="center" vertical="center"/>
    </xf>
    <xf numFmtId="2" fontId="4" fillId="5" borderId="7" xfId="0" applyNumberFormat="1" applyFont="1" applyFill="1" applyBorder="1" applyAlignment="1">
      <alignment horizontal="center" vertical="center"/>
    </xf>
    <xf numFmtId="2" fontId="8" fillId="5" borderId="0" xfId="0" applyNumberFormat="1" applyFont="1" applyFill="1" applyAlignment="1">
      <alignment horizontal="center"/>
    </xf>
    <xf numFmtId="2" fontId="8" fillId="5" borderId="8" xfId="0" applyNumberFormat="1" applyFont="1" applyFill="1" applyBorder="1" applyAlignment="1">
      <alignment horizontal="center"/>
    </xf>
    <xf numFmtId="2" fontId="8" fillId="5" borderId="7" xfId="0" applyNumberFormat="1" applyFont="1" applyFill="1" applyBorder="1" applyAlignment="1">
      <alignment horizontal="center"/>
    </xf>
    <xf numFmtId="0" fontId="4" fillId="5" borderId="8" xfId="0" applyFont="1" applyFill="1" applyBorder="1" applyAlignment="1">
      <alignment horizontal="center" vertical="center"/>
    </xf>
    <xf numFmtId="2" fontId="4" fillId="5" borderId="3" xfId="0" applyNumberFormat="1" applyFont="1" applyFill="1" applyBorder="1" applyAlignment="1">
      <alignment horizontal="center"/>
    </xf>
    <xf numFmtId="2" fontId="4" fillId="5" borderId="6" xfId="0" applyNumberFormat="1" applyFont="1" applyFill="1" applyBorder="1" applyAlignment="1">
      <alignment horizontal="center"/>
    </xf>
    <xf numFmtId="2" fontId="4" fillId="5" borderId="5" xfId="0" applyNumberFormat="1" applyFont="1" applyFill="1" applyBorder="1" applyAlignment="1">
      <alignment horizontal="center"/>
    </xf>
    <xf numFmtId="2" fontId="9" fillId="5" borderId="0" xfId="0" applyNumberFormat="1" applyFont="1" applyFill="1" applyBorder="1" applyAlignment="1">
      <alignment horizontal="center"/>
    </xf>
    <xf numFmtId="2" fontId="4" fillId="5" borderId="0" xfId="0" applyNumberFormat="1" applyFont="1" applyFill="1" applyBorder="1" applyAlignment="1">
      <alignment horizontal="center"/>
    </xf>
    <xf numFmtId="2" fontId="4" fillId="5" borderId="8" xfId="0" applyNumberFormat="1" applyFont="1" applyFill="1" applyBorder="1" applyAlignment="1">
      <alignment horizontal="center"/>
    </xf>
    <xf numFmtId="2" fontId="4" fillId="5" borderId="7" xfId="0" applyNumberFormat="1" applyFont="1" applyFill="1" applyBorder="1" applyAlignment="1">
      <alignment horizontal="center"/>
    </xf>
    <xf numFmtId="2" fontId="4" fillId="5" borderId="0" xfId="0" applyNumberFormat="1" applyFont="1" applyFill="1" applyAlignment="1">
      <alignment horizontal="center"/>
    </xf>
    <xf numFmtId="2" fontId="9" fillId="5" borderId="0" xfId="0" applyNumberFormat="1" applyFont="1" applyFill="1" applyAlignment="1">
      <alignment horizontal="center"/>
    </xf>
    <xf numFmtId="2" fontId="9" fillId="5" borderId="8" xfId="0" applyNumberFormat="1" applyFont="1" applyFill="1" applyBorder="1" applyAlignment="1">
      <alignment horizontal="center"/>
    </xf>
    <xf numFmtId="2" fontId="9" fillId="5" borderId="7" xfId="0" applyNumberFormat="1" applyFont="1" applyFill="1" applyBorder="1" applyAlignment="1">
      <alignment horizontal="center"/>
    </xf>
    <xf numFmtId="2" fontId="4" fillId="5" borderId="4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2" fontId="4" fillId="5" borderId="10" xfId="0" applyNumberFormat="1" applyFont="1" applyFill="1" applyBorder="1" applyAlignment="1">
      <alignment horizontal="center"/>
    </xf>
    <xf numFmtId="2" fontId="4" fillId="5" borderId="9" xfId="0" applyNumberFormat="1" applyFont="1" applyFill="1" applyBorder="1" applyAlignment="1">
      <alignment horizontal="center"/>
    </xf>
    <xf numFmtId="0" fontId="4" fillId="5" borderId="10" xfId="0" applyFont="1" applyFill="1" applyBorder="1" applyAlignment="1">
      <alignment horizontal="center" vertical="center"/>
    </xf>
    <xf numFmtId="2" fontId="8" fillId="5" borderId="10" xfId="0" applyNumberFormat="1" applyFont="1" applyFill="1" applyBorder="1" applyAlignment="1">
      <alignment horizontal="center"/>
    </xf>
    <xf numFmtId="2" fontId="8" fillId="5" borderId="9" xfId="0" applyNumberFormat="1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4" fillId="5" borderId="0" xfId="0" applyFont="1" applyFill="1">
      <alignment vertical="center"/>
    </xf>
    <xf numFmtId="0" fontId="7" fillId="5" borderId="0" xfId="0" applyFont="1" applyFill="1">
      <alignment vertical="center"/>
    </xf>
    <xf numFmtId="177" fontId="4" fillId="4" borderId="3" xfId="0" applyNumberFormat="1" applyFont="1" applyFill="1" applyBorder="1" applyAlignment="1">
      <alignment horizontal="center" vertical="center"/>
    </xf>
    <xf numFmtId="2" fontId="9" fillId="0" borderId="0" xfId="0" applyNumberFormat="1" applyFont="1" applyBorder="1" applyAlignment="1">
      <alignment horizontal="center"/>
    </xf>
    <xf numFmtId="176" fontId="4" fillId="4" borderId="0" xfId="0" applyNumberFormat="1" applyFont="1" applyFill="1" applyBorder="1" applyAlignment="1">
      <alignment horizontal="center" vertical="center"/>
    </xf>
    <xf numFmtId="1" fontId="4" fillId="4" borderId="3" xfId="0" applyNumberFormat="1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/>
    </xf>
    <xf numFmtId="0" fontId="4" fillId="0" borderId="0" xfId="0" applyFont="1" applyFill="1" applyBorder="1">
      <alignment vertical="center"/>
    </xf>
    <xf numFmtId="2" fontId="9" fillId="5" borderId="3" xfId="0" applyNumberFormat="1" applyFont="1" applyFill="1" applyBorder="1" applyAlignment="1">
      <alignment horizontal="center"/>
    </xf>
    <xf numFmtId="2" fontId="9" fillId="5" borderId="6" xfId="0" applyNumberFormat="1" applyFont="1" applyFill="1" applyBorder="1" applyAlignment="1">
      <alignment horizontal="center"/>
    </xf>
    <xf numFmtId="2" fontId="9" fillId="5" borderId="5" xfId="0" applyNumberFormat="1" applyFont="1" applyFill="1" applyBorder="1" applyAlignment="1">
      <alignment horizontal="center"/>
    </xf>
    <xf numFmtId="2" fontId="9" fillId="5" borderId="0" xfId="2" applyNumberFormat="1" applyFont="1" applyFill="1" applyBorder="1" applyAlignment="1">
      <alignment horizontal="center"/>
    </xf>
    <xf numFmtId="2" fontId="9" fillId="5" borderId="8" xfId="2" applyNumberFormat="1" applyFont="1" applyFill="1" applyBorder="1" applyAlignment="1">
      <alignment horizontal="center"/>
    </xf>
    <xf numFmtId="2" fontId="9" fillId="5" borderId="8" xfId="1" applyNumberFormat="1" applyFont="1" applyFill="1" applyBorder="1" applyAlignment="1">
      <alignment horizontal="center"/>
    </xf>
    <xf numFmtId="2" fontId="9" fillId="5" borderId="7" xfId="1" applyNumberFormat="1" applyFont="1" applyFill="1" applyBorder="1" applyAlignment="1">
      <alignment horizontal="center"/>
    </xf>
    <xf numFmtId="2" fontId="9" fillId="5" borderId="7" xfId="2" applyNumberFormat="1" applyFont="1" applyFill="1" applyBorder="1" applyAlignment="1">
      <alignment horizontal="center"/>
    </xf>
    <xf numFmtId="0" fontId="4" fillId="5" borderId="0" xfId="0" applyFont="1" applyFill="1" applyBorder="1" applyAlignment="1">
      <alignment horizontal="center" vertical="center"/>
    </xf>
    <xf numFmtId="0" fontId="4" fillId="5" borderId="0" xfId="0" applyFont="1" applyFill="1" applyAlignment="1">
      <alignment vertical="center"/>
    </xf>
    <xf numFmtId="0" fontId="7" fillId="5" borderId="0" xfId="0" applyFont="1" applyFill="1" applyAlignment="1">
      <alignment vertical="center"/>
    </xf>
    <xf numFmtId="0" fontId="10" fillId="0" borderId="0" xfId="0" applyFont="1">
      <alignment vertical="center"/>
    </xf>
    <xf numFmtId="0" fontId="4" fillId="5" borderId="0" xfId="0" applyFont="1" applyFill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</cellXfs>
  <cellStyles count="4">
    <cellStyle name="Input" xfId="1" builtinId="20"/>
    <cellStyle name="Normal" xfId="0" builtinId="0"/>
    <cellStyle name="Normal 2" xfId="3"/>
    <cellStyle name="Note" xfId="2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61"/>
  <sheetViews>
    <sheetView tabSelected="1" workbookViewId="0">
      <selection activeCell="J4" sqref="J4"/>
    </sheetView>
  </sheetViews>
  <sheetFormatPr defaultRowHeight="16.5" x14ac:dyDescent="0.15"/>
  <cols>
    <col min="1" max="18" width="9" style="1"/>
    <col min="19" max="19" width="9.875" style="1" customWidth="1"/>
    <col min="20" max="20" width="9.75" style="1" customWidth="1"/>
    <col min="21" max="16384" width="9" style="1"/>
  </cols>
  <sheetData>
    <row r="1" spans="1:34" ht="20.25" x14ac:dyDescent="0.15">
      <c r="A1" s="67" t="s">
        <v>26</v>
      </c>
    </row>
    <row r="3" spans="1:34" x14ac:dyDescent="0.15">
      <c r="A3" s="66" t="s">
        <v>25</v>
      </c>
      <c r="B3" s="65"/>
      <c r="C3" s="65"/>
      <c r="D3" s="65"/>
      <c r="E3" s="65"/>
      <c r="F3" s="48"/>
      <c r="G3" s="48"/>
      <c r="J3" s="49" t="s">
        <v>24</v>
      </c>
      <c r="K3" s="48"/>
      <c r="L3" s="48"/>
      <c r="M3" s="48"/>
      <c r="N3" s="48"/>
      <c r="O3" s="48"/>
      <c r="P3" s="48"/>
      <c r="S3" s="49" t="s">
        <v>18</v>
      </c>
      <c r="T3" s="48"/>
      <c r="U3" s="48"/>
      <c r="V3" s="48"/>
      <c r="W3" s="48"/>
      <c r="X3" s="48"/>
      <c r="Y3" s="48"/>
      <c r="AB3" s="49" t="s">
        <v>17</v>
      </c>
      <c r="AC3" s="48"/>
      <c r="AD3" s="48"/>
      <c r="AE3" s="48"/>
      <c r="AF3" s="48"/>
      <c r="AG3" s="48"/>
      <c r="AH3" s="48"/>
    </row>
    <row r="4" spans="1:34" x14ac:dyDescent="0.15">
      <c r="A4" s="65"/>
      <c r="B4" s="65"/>
      <c r="C4" s="65"/>
      <c r="D4" s="65"/>
      <c r="E4" s="65"/>
      <c r="F4" s="48"/>
      <c r="G4" s="48"/>
      <c r="J4" s="48"/>
      <c r="K4" s="48"/>
      <c r="L4" s="48"/>
      <c r="M4" s="48"/>
      <c r="N4" s="48"/>
      <c r="O4" s="48"/>
      <c r="P4" s="48"/>
      <c r="S4" s="48"/>
      <c r="T4" s="48"/>
      <c r="U4" s="48"/>
      <c r="V4" s="48"/>
      <c r="W4" s="48"/>
      <c r="X4" s="48"/>
      <c r="Y4" s="48"/>
      <c r="AB4" s="48"/>
      <c r="AC4" s="48"/>
      <c r="AD4" s="48"/>
      <c r="AE4" s="48"/>
      <c r="AF4" s="48"/>
      <c r="AG4" s="48"/>
      <c r="AH4" s="48"/>
    </row>
    <row r="5" spans="1:34" x14ac:dyDescent="0.15">
      <c r="A5" s="47"/>
      <c r="B5" s="71" t="s">
        <v>16</v>
      </c>
      <c r="C5" s="72"/>
      <c r="D5" s="71" t="s">
        <v>15</v>
      </c>
      <c r="E5" s="72"/>
      <c r="F5" s="68" t="s">
        <v>14</v>
      </c>
      <c r="G5" s="68"/>
      <c r="J5" s="47"/>
      <c r="K5" s="71" t="s">
        <v>16</v>
      </c>
      <c r="L5" s="72"/>
      <c r="M5" s="71" t="s">
        <v>15</v>
      </c>
      <c r="N5" s="72"/>
      <c r="O5" s="68" t="s">
        <v>14</v>
      </c>
      <c r="P5" s="68"/>
      <c r="S5" s="47"/>
      <c r="T5" s="71" t="s">
        <v>16</v>
      </c>
      <c r="U5" s="72"/>
      <c r="V5" s="71" t="s">
        <v>15</v>
      </c>
      <c r="W5" s="72"/>
      <c r="X5" s="68" t="s">
        <v>14</v>
      </c>
      <c r="Y5" s="68"/>
      <c r="AB5" s="47"/>
      <c r="AC5" s="71" t="s">
        <v>16</v>
      </c>
      <c r="AD5" s="72"/>
      <c r="AE5" s="71" t="s">
        <v>15</v>
      </c>
      <c r="AF5" s="72"/>
      <c r="AG5" s="68" t="s">
        <v>14</v>
      </c>
      <c r="AH5" s="68"/>
    </row>
    <row r="6" spans="1:34" x14ac:dyDescent="0.15">
      <c r="A6" s="45" t="s">
        <v>13</v>
      </c>
      <c r="B6" s="46" t="s">
        <v>12</v>
      </c>
      <c r="C6" s="20" t="s">
        <v>11</v>
      </c>
      <c r="D6" s="46" t="s">
        <v>12</v>
      </c>
      <c r="E6" s="20" t="s">
        <v>11</v>
      </c>
      <c r="F6" s="45" t="s">
        <v>12</v>
      </c>
      <c r="G6" s="45" t="s">
        <v>11</v>
      </c>
      <c r="J6" s="45" t="s">
        <v>13</v>
      </c>
      <c r="K6" s="46" t="s">
        <v>12</v>
      </c>
      <c r="L6" s="20" t="s">
        <v>11</v>
      </c>
      <c r="M6" s="46" t="s">
        <v>12</v>
      </c>
      <c r="N6" s="20" t="s">
        <v>11</v>
      </c>
      <c r="O6" s="45" t="s">
        <v>12</v>
      </c>
      <c r="P6" s="45" t="s">
        <v>11</v>
      </c>
      <c r="S6" s="45" t="s">
        <v>13</v>
      </c>
      <c r="T6" s="46" t="s">
        <v>12</v>
      </c>
      <c r="U6" s="20" t="s">
        <v>11</v>
      </c>
      <c r="V6" s="46" t="s">
        <v>12</v>
      </c>
      <c r="W6" s="20" t="s">
        <v>11</v>
      </c>
      <c r="X6" s="45" t="s">
        <v>12</v>
      </c>
      <c r="Y6" s="45" t="s">
        <v>11</v>
      </c>
      <c r="AB6" s="45" t="s">
        <v>13</v>
      </c>
      <c r="AC6" s="46" t="s">
        <v>12</v>
      </c>
      <c r="AD6" s="20" t="s">
        <v>11</v>
      </c>
      <c r="AE6" s="46" t="s">
        <v>12</v>
      </c>
      <c r="AF6" s="20" t="s">
        <v>11</v>
      </c>
      <c r="AG6" s="45" t="s">
        <v>12</v>
      </c>
      <c r="AH6" s="45" t="s">
        <v>11</v>
      </c>
    </row>
    <row r="7" spans="1:34" x14ac:dyDescent="0.3">
      <c r="A7" s="47">
        <v>1</v>
      </c>
      <c r="B7" s="41">
        <v>15.046799999999999</v>
      </c>
      <c r="C7" s="40">
        <v>7.2238600000000002</v>
      </c>
      <c r="D7" s="33">
        <v>8.0965699999999998</v>
      </c>
      <c r="E7" s="32">
        <v>5.1572899999999997</v>
      </c>
      <c r="F7" s="34">
        <v>3.9350700000000001</v>
      </c>
      <c r="G7" s="34">
        <v>0.70323999999999998</v>
      </c>
      <c r="J7" s="47">
        <v>1</v>
      </c>
      <c r="K7" s="41">
        <v>6.7243899999999996</v>
      </c>
      <c r="L7" s="40">
        <v>6.0319399999999996</v>
      </c>
      <c r="M7" s="33">
        <v>2.4030100000000001</v>
      </c>
      <c r="N7" s="32">
        <v>0.36709900000000001</v>
      </c>
      <c r="O7" s="34">
        <v>0.4753</v>
      </c>
      <c r="P7" s="34">
        <v>-1.6840200000000001</v>
      </c>
      <c r="S7" s="42">
        <v>1</v>
      </c>
      <c r="T7" s="44">
        <v>13.38</v>
      </c>
      <c r="U7" s="43">
        <v>8.85</v>
      </c>
      <c r="V7" s="23">
        <v>3.9247299999999998</v>
      </c>
      <c r="W7" s="23">
        <v>1.6629400000000001</v>
      </c>
      <c r="X7" s="39">
        <v>5.1447900000000004</v>
      </c>
      <c r="Y7" s="38">
        <v>0.12</v>
      </c>
      <c r="AB7" s="42">
        <v>1</v>
      </c>
      <c r="AC7" s="41">
        <v>6.42042</v>
      </c>
      <c r="AD7" s="40">
        <v>5.6449699999999998</v>
      </c>
      <c r="AE7" s="34">
        <v>-1.06521</v>
      </c>
      <c r="AF7" s="34">
        <v>-1.23403</v>
      </c>
      <c r="AG7" s="39">
        <v>1.60121</v>
      </c>
      <c r="AH7" s="38">
        <v>0.51891200000000004</v>
      </c>
    </row>
    <row r="8" spans="1:34" x14ac:dyDescent="0.3">
      <c r="A8" s="47">
        <v>2</v>
      </c>
      <c r="B8" s="33">
        <v>12.3291</v>
      </c>
      <c r="C8" s="32">
        <v>8.6684300000000007</v>
      </c>
      <c r="D8" s="33">
        <v>5.0701900000000002</v>
      </c>
      <c r="E8" s="32">
        <v>4.6204200000000002</v>
      </c>
      <c r="F8" s="34">
        <v>1.0732299999999999</v>
      </c>
      <c r="G8" s="34">
        <v>1.2545999999999999</v>
      </c>
      <c r="J8" s="47">
        <v>2</v>
      </c>
      <c r="K8" s="33">
        <v>6.9484199999999996</v>
      </c>
      <c r="L8" s="32">
        <v>7.2238600000000002</v>
      </c>
      <c r="M8" s="33">
        <v>0.23211000000000001</v>
      </c>
      <c r="N8" s="32">
        <v>1.50749</v>
      </c>
      <c r="O8" s="34">
        <v>-0.31903700000000002</v>
      </c>
      <c r="P8" s="34">
        <v>0.52685400000000004</v>
      </c>
      <c r="S8" s="26">
        <v>2</v>
      </c>
      <c r="T8" s="25">
        <v>7.99</v>
      </c>
      <c r="U8" s="24">
        <v>12.34</v>
      </c>
      <c r="V8" s="23">
        <v>0.81046799999999997</v>
      </c>
      <c r="W8" s="23">
        <v>2.7608899999999998</v>
      </c>
      <c r="X8" s="22">
        <v>0.45609899999999998</v>
      </c>
      <c r="Y8" s="21">
        <v>-1.3120000000000001</v>
      </c>
      <c r="AB8" s="26">
        <v>2</v>
      </c>
      <c r="AC8" s="33">
        <v>8.4497</v>
      </c>
      <c r="AD8" s="32">
        <v>8.5278399999999994</v>
      </c>
      <c r="AE8" s="34">
        <v>1.42597</v>
      </c>
      <c r="AF8" s="34">
        <v>0.38993299999999997</v>
      </c>
      <c r="AG8" s="22">
        <v>1.3109599999999999</v>
      </c>
      <c r="AH8" s="21">
        <v>-9.5694799999999997E-2</v>
      </c>
    </row>
    <row r="9" spans="1:34" x14ac:dyDescent="0.3">
      <c r="A9" s="47">
        <v>3</v>
      </c>
      <c r="B9" s="33">
        <v>3.6185399999999999</v>
      </c>
      <c r="C9" s="32">
        <v>6.0184100000000003</v>
      </c>
      <c r="D9" s="33">
        <v>-0.72622399999999998</v>
      </c>
      <c r="E9" s="32">
        <v>-0.77130699999999996</v>
      </c>
      <c r="F9" s="34">
        <v>-0.666879</v>
      </c>
      <c r="G9" s="34">
        <v>-0.77696500000000002</v>
      </c>
      <c r="J9" s="47">
        <v>3</v>
      </c>
      <c r="K9" s="33">
        <v>9.2988599999999995</v>
      </c>
      <c r="L9" s="32">
        <v>7.5005100000000002</v>
      </c>
      <c r="M9" s="33">
        <v>1.4938800000000001</v>
      </c>
      <c r="N9" s="32">
        <v>1.2062600000000001</v>
      </c>
      <c r="O9" s="34">
        <v>-0.77071900000000004</v>
      </c>
      <c r="P9" s="34">
        <v>-3.3182900000000001E-2</v>
      </c>
      <c r="S9" s="26">
        <v>3</v>
      </c>
      <c r="T9" s="25">
        <v>9.98</v>
      </c>
      <c r="U9" s="24">
        <v>9.48</v>
      </c>
      <c r="V9" s="23">
        <v>1.31738</v>
      </c>
      <c r="W9" s="23">
        <v>2.4792999999999998</v>
      </c>
      <c r="X9" s="22">
        <v>-0.92623500000000003</v>
      </c>
      <c r="Y9" s="21">
        <v>-8.7999999999999995E-2</v>
      </c>
      <c r="AB9" s="26">
        <v>3</v>
      </c>
      <c r="AC9" s="33">
        <v>11.9292</v>
      </c>
      <c r="AD9" s="32">
        <v>11.636699999999999</v>
      </c>
      <c r="AE9" s="34">
        <v>0.33727400000000002</v>
      </c>
      <c r="AF9" s="34">
        <v>0.48286099999999998</v>
      </c>
      <c r="AG9" s="22">
        <v>-1.78207</v>
      </c>
      <c r="AH9" s="21">
        <v>0.210397</v>
      </c>
    </row>
    <row r="10" spans="1:34" x14ac:dyDescent="0.3">
      <c r="A10" s="47">
        <v>4</v>
      </c>
      <c r="B10" s="33">
        <v>8.5660500000000006</v>
      </c>
      <c r="C10" s="32">
        <v>8.58047</v>
      </c>
      <c r="D10" s="33">
        <v>3.1236000000000002</v>
      </c>
      <c r="E10" s="32">
        <v>3.1821199999999998</v>
      </c>
      <c r="F10" s="34">
        <v>2.0381900000000002</v>
      </c>
      <c r="G10" s="34">
        <v>1.7400100000000001</v>
      </c>
      <c r="J10" s="47">
        <v>4</v>
      </c>
      <c r="K10" s="33">
        <v>2.8277100000000002</v>
      </c>
      <c r="L10" s="32">
        <v>2.9254600000000002</v>
      </c>
      <c r="M10" s="33">
        <v>0.19936000000000001</v>
      </c>
      <c r="N10" s="32">
        <v>0.92763499999999999</v>
      </c>
      <c r="O10" s="34">
        <v>-0.63386100000000001</v>
      </c>
      <c r="P10" s="34">
        <v>0.94877900000000004</v>
      </c>
      <c r="S10" s="26">
        <v>4</v>
      </c>
      <c r="T10" s="25">
        <v>8.5200010000000006</v>
      </c>
      <c r="U10" s="24">
        <v>9.5</v>
      </c>
      <c r="V10" s="23">
        <v>0.73144799999999999</v>
      </c>
      <c r="W10" s="23">
        <v>1.93231</v>
      </c>
      <c r="X10" s="22">
        <v>-1.3583799999999999</v>
      </c>
      <c r="Y10" s="21">
        <v>0.52800000000000002</v>
      </c>
      <c r="AB10" s="26">
        <v>4</v>
      </c>
      <c r="AC10" s="33">
        <v>7.6227600000000004</v>
      </c>
      <c r="AD10" s="32">
        <v>9.4865399999999998</v>
      </c>
      <c r="AE10" s="34">
        <v>2.7227100000000002</v>
      </c>
      <c r="AF10" s="34">
        <v>3.2030400000000001</v>
      </c>
      <c r="AG10" s="22">
        <v>1.2871300000000001</v>
      </c>
      <c r="AH10" s="21">
        <v>0.17186599999999999</v>
      </c>
    </row>
    <row r="11" spans="1:34" x14ac:dyDescent="0.3">
      <c r="A11" s="47">
        <v>5</v>
      </c>
      <c r="B11" s="33">
        <v>14.898300000000001</v>
      </c>
      <c r="C11" s="32">
        <v>14.8514</v>
      </c>
      <c r="D11" s="33">
        <v>7.2773199999999996</v>
      </c>
      <c r="E11" s="32">
        <v>6.5755299999999997</v>
      </c>
      <c r="F11" s="34">
        <v>6.4283000000000001</v>
      </c>
      <c r="G11" s="34">
        <v>7.2312799999999999</v>
      </c>
      <c r="J11" s="47">
        <v>5</v>
      </c>
      <c r="K11" s="33">
        <v>8.3777799999999996</v>
      </c>
      <c r="L11" s="32">
        <v>9.2731100000000009</v>
      </c>
      <c r="M11" s="33">
        <v>1.5112000000000001</v>
      </c>
      <c r="N11" s="32">
        <v>1.7287399999999999</v>
      </c>
      <c r="O11" s="34">
        <v>1.4250700000000001</v>
      </c>
      <c r="P11" s="34">
        <v>0.83023999999999998</v>
      </c>
      <c r="S11" s="26">
        <v>5</v>
      </c>
      <c r="T11" s="25">
        <v>6.64</v>
      </c>
      <c r="U11" s="24">
        <v>7.25</v>
      </c>
      <c r="V11" s="23">
        <v>1.9649099999999999</v>
      </c>
      <c r="W11" s="23">
        <v>3.3395199999999998</v>
      </c>
      <c r="X11" s="22">
        <v>-0.93799600000000005</v>
      </c>
      <c r="Y11" s="21">
        <v>1.4319999999999999</v>
      </c>
      <c r="AB11" s="26">
        <v>5</v>
      </c>
      <c r="AC11" s="33">
        <v>15.0937</v>
      </c>
      <c r="AD11" s="32">
        <v>17.011700000000001</v>
      </c>
      <c r="AE11" s="34">
        <v>10.372199999999999</v>
      </c>
      <c r="AF11" s="34">
        <v>10.526400000000001</v>
      </c>
      <c r="AG11" s="22">
        <v>2.29358</v>
      </c>
      <c r="AH11" s="21">
        <v>4.1875999999999998</v>
      </c>
    </row>
    <row r="12" spans="1:34" x14ac:dyDescent="0.3">
      <c r="A12" s="47">
        <v>6</v>
      </c>
      <c r="B12" s="33">
        <v>10.7501</v>
      </c>
      <c r="C12" s="32">
        <v>9.4336400000000005</v>
      </c>
      <c r="D12" s="33">
        <v>1.72946</v>
      </c>
      <c r="E12" s="32">
        <v>0.42901400000000001</v>
      </c>
      <c r="F12" s="34">
        <v>2.0652499999999998</v>
      </c>
      <c r="G12" s="34">
        <v>0.58459099999999997</v>
      </c>
      <c r="J12" s="47">
        <v>6</v>
      </c>
      <c r="K12" s="33">
        <v>10.634399999999999</v>
      </c>
      <c r="L12" s="32">
        <v>9.1862700000000004</v>
      </c>
      <c r="M12" s="33">
        <v>3.37785</v>
      </c>
      <c r="N12" s="32">
        <v>0.60420099999999999</v>
      </c>
      <c r="O12" s="34">
        <v>2.3911199999999999</v>
      </c>
      <c r="P12" s="34">
        <v>1.1749099999999999</v>
      </c>
      <c r="S12" s="26">
        <v>6</v>
      </c>
      <c r="T12" s="25">
        <v>7.41</v>
      </c>
      <c r="U12" s="24">
        <v>1.8</v>
      </c>
      <c r="V12" s="23">
        <v>2.5852400000000002</v>
      </c>
      <c r="W12" s="23">
        <v>-1.4428700000000001</v>
      </c>
      <c r="X12" s="22">
        <v>2.5291399999999999</v>
      </c>
      <c r="Y12" s="21">
        <v>-2.524</v>
      </c>
      <c r="AB12" s="26">
        <v>6</v>
      </c>
      <c r="AC12" s="33">
        <v>11.6938</v>
      </c>
      <c r="AD12" s="32">
        <v>8.6041299999999996</v>
      </c>
      <c r="AE12" s="34">
        <v>4.7472899999999996</v>
      </c>
      <c r="AF12" s="34">
        <v>3.1071200000000001</v>
      </c>
      <c r="AG12" s="22">
        <v>2.76728</v>
      </c>
      <c r="AH12" s="21">
        <v>-0.48900399999999999</v>
      </c>
    </row>
    <row r="13" spans="1:34" x14ac:dyDescent="0.3">
      <c r="A13" s="47">
        <v>7</v>
      </c>
      <c r="B13" s="33">
        <v>6.8189399999999996</v>
      </c>
      <c r="C13" s="32">
        <v>8.39574</v>
      </c>
      <c r="D13" s="33">
        <v>0.84799999999999998</v>
      </c>
      <c r="E13" s="32">
        <v>2.3477000000000001</v>
      </c>
      <c r="F13" s="34">
        <v>-1.0131300000000001</v>
      </c>
      <c r="G13" s="34">
        <v>1.4204000000000001</v>
      </c>
      <c r="J13" s="47">
        <v>7</v>
      </c>
      <c r="K13" s="33">
        <v>6.81717</v>
      </c>
      <c r="L13" s="32">
        <v>2.49438</v>
      </c>
      <c r="M13" s="33">
        <v>3.0086300000000001</v>
      </c>
      <c r="N13" s="32">
        <v>2.96177</v>
      </c>
      <c r="O13" s="34">
        <v>2.0359099999999999</v>
      </c>
      <c r="P13" s="34">
        <v>2.6016300000000001</v>
      </c>
      <c r="S13" s="26">
        <v>7</v>
      </c>
      <c r="T13" s="25">
        <v>8.32</v>
      </c>
      <c r="U13" s="24">
        <v>9.64</v>
      </c>
      <c r="V13" s="23">
        <v>1.29237</v>
      </c>
      <c r="W13" s="23">
        <v>2.32714</v>
      </c>
      <c r="X13" s="22">
        <v>-1.4675199999999999</v>
      </c>
      <c r="Y13" s="21">
        <v>-2.5000000000000001E-2</v>
      </c>
      <c r="AB13" s="26">
        <v>7</v>
      </c>
      <c r="AC13" s="33">
        <v>16.924399999999999</v>
      </c>
      <c r="AD13" s="32">
        <v>13.983499999999999</v>
      </c>
      <c r="AE13" s="34">
        <v>6.83955</v>
      </c>
      <c r="AF13" s="34">
        <v>3.59029</v>
      </c>
      <c r="AG13" s="22">
        <v>5.5535699999999997</v>
      </c>
      <c r="AH13" s="21">
        <v>-0.54011299999999995</v>
      </c>
    </row>
    <row r="14" spans="1:34" x14ac:dyDescent="0.3">
      <c r="A14" s="47">
        <v>8</v>
      </c>
      <c r="B14" s="33">
        <v>9.2446199999999994</v>
      </c>
      <c r="C14" s="32">
        <v>6.0281799999999999</v>
      </c>
      <c r="D14" s="33">
        <v>4.0850200000000001</v>
      </c>
      <c r="E14" s="32">
        <v>-0.98871900000000001</v>
      </c>
      <c r="F14" s="34">
        <v>4.0520199999999997</v>
      </c>
      <c r="G14" s="34">
        <v>-1.2434000000000001</v>
      </c>
      <c r="J14" s="47">
        <v>8</v>
      </c>
      <c r="K14" s="33">
        <v>7.27454</v>
      </c>
      <c r="L14" s="32">
        <v>7.4455900000000002</v>
      </c>
      <c r="M14" s="33">
        <v>7.1429600000000004</v>
      </c>
      <c r="N14" s="32">
        <v>5.8924700000000003</v>
      </c>
      <c r="O14" s="21">
        <v>2.1997</v>
      </c>
      <c r="P14" s="21">
        <v>1.9187000000000001</v>
      </c>
      <c r="S14" s="26">
        <v>8</v>
      </c>
      <c r="T14" s="25">
        <v>2.91</v>
      </c>
      <c r="U14" s="24">
        <v>3.52</v>
      </c>
      <c r="V14" s="23">
        <v>0.79724499999999998</v>
      </c>
      <c r="W14" s="23">
        <v>-0.41999799999999998</v>
      </c>
      <c r="X14" s="22">
        <v>0.14935399999999999</v>
      </c>
      <c r="Y14" s="21">
        <v>-0.28199999999999997</v>
      </c>
      <c r="AB14" s="26">
        <v>8</v>
      </c>
      <c r="AC14" s="33">
        <v>10.1798</v>
      </c>
      <c r="AD14" s="32">
        <v>8.7549700000000001</v>
      </c>
      <c r="AE14" s="34">
        <v>5.2423000000000002</v>
      </c>
      <c r="AF14" s="34">
        <v>2.36233</v>
      </c>
      <c r="AG14" s="22">
        <v>2.76939</v>
      </c>
      <c r="AH14" s="21">
        <v>0.199993</v>
      </c>
    </row>
    <row r="15" spans="1:34" x14ac:dyDescent="0.3">
      <c r="A15" s="47">
        <v>9</v>
      </c>
      <c r="B15" s="33">
        <v>12.189</v>
      </c>
      <c r="C15" s="32">
        <v>10.769500000000001</v>
      </c>
      <c r="D15" s="33">
        <v>4.9429499999999997</v>
      </c>
      <c r="E15" s="32">
        <v>3.4669699999999999</v>
      </c>
      <c r="F15" s="34">
        <v>2.7605</v>
      </c>
      <c r="G15" s="34">
        <v>0.29293400000000003</v>
      </c>
      <c r="J15" s="64">
        <v>9</v>
      </c>
      <c r="K15" s="33">
        <v>20.345600000000001</v>
      </c>
      <c r="L15" s="32">
        <v>14.938499999999999</v>
      </c>
      <c r="M15" s="33">
        <v>3.3542700000000001</v>
      </c>
      <c r="N15" s="32">
        <v>-0.39671699999999999</v>
      </c>
      <c r="O15" s="21">
        <v>0.80553399999999997</v>
      </c>
      <c r="P15" s="21">
        <v>-0.55970399999999998</v>
      </c>
      <c r="S15" s="26">
        <v>9</v>
      </c>
      <c r="T15" s="25">
        <v>8.67</v>
      </c>
      <c r="U15" s="24">
        <v>8.1199999999999992</v>
      </c>
      <c r="V15" s="23">
        <v>2.9680499999999999</v>
      </c>
      <c r="W15" s="23">
        <v>1.8812899999999999</v>
      </c>
      <c r="X15" s="22">
        <v>2.43072</v>
      </c>
      <c r="Y15" s="21">
        <v>9.8000000000000004E-2</v>
      </c>
      <c r="AB15" s="26">
        <v>9</v>
      </c>
      <c r="AC15" s="37">
        <v>15.9038</v>
      </c>
      <c r="AD15" s="36">
        <v>14.9847</v>
      </c>
      <c r="AE15" s="34">
        <v>5.6145100000000001</v>
      </c>
      <c r="AF15" s="34">
        <v>5.3670099999999996</v>
      </c>
      <c r="AG15" s="22">
        <v>5.6960499999999996</v>
      </c>
      <c r="AH15" s="21">
        <v>0.31178499999999998</v>
      </c>
    </row>
    <row r="16" spans="1:34" x14ac:dyDescent="0.3">
      <c r="A16" s="47">
        <v>10</v>
      </c>
      <c r="B16" s="33">
        <v>9.0027399999999993</v>
      </c>
      <c r="C16" s="32">
        <v>6.1794900000000004</v>
      </c>
      <c r="D16" s="33">
        <v>0.78002199999999999</v>
      </c>
      <c r="E16" s="32">
        <v>-1.3803399999999999</v>
      </c>
      <c r="F16" s="34">
        <v>0.13270000000000001</v>
      </c>
      <c r="G16" s="34">
        <v>-1.6749400000000001</v>
      </c>
      <c r="J16" s="45">
        <v>10</v>
      </c>
      <c r="K16" s="29">
        <v>9.0063600000000008</v>
      </c>
      <c r="L16" s="28">
        <v>8.9576499999999992</v>
      </c>
      <c r="M16" s="29">
        <v>-1.2065900000000001</v>
      </c>
      <c r="N16" s="28">
        <v>6.5900100000000003E-2</v>
      </c>
      <c r="O16" s="15">
        <v>-1.14527</v>
      </c>
      <c r="P16" s="15">
        <v>0.115761</v>
      </c>
      <c r="S16" s="26">
        <v>10</v>
      </c>
      <c r="T16" s="25">
        <v>7.55</v>
      </c>
      <c r="U16" s="24">
        <v>7.67</v>
      </c>
      <c r="V16" s="23">
        <v>1.93459</v>
      </c>
      <c r="W16" s="23">
        <v>1.2930900000000001</v>
      </c>
      <c r="X16" s="22">
        <v>1.2373499999999999</v>
      </c>
      <c r="Y16" s="21">
        <v>-0.19600000000000001</v>
      </c>
      <c r="AB16" s="26">
        <v>10</v>
      </c>
      <c r="AC16" s="33">
        <v>7.1387099999999997</v>
      </c>
      <c r="AD16" s="32">
        <v>7.08955</v>
      </c>
      <c r="AE16" s="35">
        <v>-0.336316</v>
      </c>
      <c r="AF16" s="34">
        <v>-1.02708</v>
      </c>
      <c r="AG16" s="22">
        <v>1.8333200000000001</v>
      </c>
      <c r="AH16" s="21">
        <v>-0.15059700000000001</v>
      </c>
    </row>
    <row r="17" spans="1:35" x14ac:dyDescent="0.3">
      <c r="A17" s="47">
        <v>11</v>
      </c>
      <c r="B17" s="33">
        <v>6.9481000000000002</v>
      </c>
      <c r="C17" s="32">
        <v>4.0721699999999998</v>
      </c>
      <c r="D17" s="37">
        <v>2.4649999999999999</v>
      </c>
      <c r="E17" s="36">
        <v>0.19206300000000001</v>
      </c>
      <c r="F17" s="30">
        <v>1.46452</v>
      </c>
      <c r="G17" s="30">
        <v>-1.96591</v>
      </c>
      <c r="S17" s="26">
        <v>11</v>
      </c>
      <c r="T17" s="25">
        <v>7.19</v>
      </c>
      <c r="U17" s="24">
        <v>8.1199999999999992</v>
      </c>
      <c r="V17" s="23">
        <v>2.0455399999999999</v>
      </c>
      <c r="W17" s="23">
        <v>2.37622</v>
      </c>
      <c r="X17" s="22">
        <v>3.6306600000000002</v>
      </c>
      <c r="Y17" s="21">
        <v>0.22600000000000001</v>
      </c>
      <c r="AB17" s="26">
        <v>11</v>
      </c>
      <c r="AC17" s="33">
        <v>15.847799999999999</v>
      </c>
      <c r="AD17" s="32">
        <v>15.142099999999999</v>
      </c>
      <c r="AE17" s="31">
        <v>-2.52373</v>
      </c>
      <c r="AF17" s="30">
        <v>-2.6948799999999999</v>
      </c>
      <c r="AG17" s="22">
        <v>1.83396</v>
      </c>
      <c r="AH17" s="21">
        <v>-1.0517099999999999</v>
      </c>
    </row>
    <row r="18" spans="1:35" x14ac:dyDescent="0.3">
      <c r="A18" s="47">
        <v>12</v>
      </c>
      <c r="B18" s="33">
        <v>10.181100000000001</v>
      </c>
      <c r="C18" s="32">
        <v>6.1429799999999997</v>
      </c>
      <c r="D18" s="63">
        <v>2.7537799999999999</v>
      </c>
      <c r="E18" s="36">
        <v>2.2225600000000001</v>
      </c>
      <c r="F18" s="59">
        <v>1.6614100000000001</v>
      </c>
      <c r="G18" s="30">
        <v>-0.88714700000000002</v>
      </c>
      <c r="J18" s="69" t="s">
        <v>23</v>
      </c>
      <c r="K18" s="69"/>
      <c r="L18" s="69"/>
      <c r="M18" s="69"/>
      <c r="N18" s="69"/>
      <c r="O18" s="69"/>
      <c r="P18" s="69"/>
      <c r="S18" s="26">
        <v>12</v>
      </c>
      <c r="T18" s="25">
        <v>8.2200000000000006</v>
      </c>
      <c r="U18" s="24">
        <v>13.1</v>
      </c>
      <c r="V18" s="23">
        <v>0.29640499999999997</v>
      </c>
      <c r="W18" s="23">
        <v>4.4638600000000004</v>
      </c>
      <c r="X18" s="22">
        <v>-2.5733899999999998</v>
      </c>
      <c r="Y18" s="21">
        <v>0.84099999999999997</v>
      </c>
      <c r="AB18" s="20">
        <v>12</v>
      </c>
      <c r="AC18" s="29">
        <v>19.2272</v>
      </c>
      <c r="AD18" s="28">
        <v>20.515599999999999</v>
      </c>
      <c r="AE18" s="27">
        <v>4.1531799999999999</v>
      </c>
      <c r="AF18" s="27">
        <v>5.9185999999999996</v>
      </c>
      <c r="AG18" s="16">
        <v>1.1443099999999999</v>
      </c>
      <c r="AH18" s="15">
        <v>0.30504900000000001</v>
      </c>
    </row>
    <row r="19" spans="1:35" x14ac:dyDescent="0.3">
      <c r="A19" s="47">
        <v>13</v>
      </c>
      <c r="B19" s="33">
        <v>20.194199999999999</v>
      </c>
      <c r="C19" s="32">
        <v>21.061199999999999</v>
      </c>
      <c r="D19" s="37">
        <v>4.3695199999999996</v>
      </c>
      <c r="E19" s="36">
        <v>4.7923299999999998</v>
      </c>
      <c r="F19" s="30">
        <v>1.9821899999999999</v>
      </c>
      <c r="G19" s="30">
        <v>3.5461800000000002E-2</v>
      </c>
      <c r="J19" s="11" t="s">
        <v>8</v>
      </c>
      <c r="K19" s="13">
        <f t="shared" ref="K19:P19" si="0">AVERAGE(K7:K16)</f>
        <v>8.8255230000000005</v>
      </c>
      <c r="L19" s="13">
        <f t="shared" si="0"/>
        <v>7.5977270000000008</v>
      </c>
      <c r="M19" s="13">
        <f t="shared" si="0"/>
        <v>2.1516679999999999</v>
      </c>
      <c r="N19" s="13">
        <f t="shared" si="0"/>
        <v>1.4864848100000001</v>
      </c>
      <c r="O19" s="13">
        <f t="shared" si="0"/>
        <v>0.64637469999999997</v>
      </c>
      <c r="P19" s="13">
        <f t="shared" si="0"/>
        <v>0.58399671000000009</v>
      </c>
      <c r="S19" s="26">
        <v>13</v>
      </c>
      <c r="T19" s="25">
        <v>7.88</v>
      </c>
      <c r="U19" s="24">
        <v>8.0399999999999991</v>
      </c>
      <c r="V19" s="23">
        <v>0.82430999999999999</v>
      </c>
      <c r="W19" s="23">
        <v>1.24878</v>
      </c>
      <c r="X19" s="22">
        <v>-2.49579</v>
      </c>
      <c r="Y19" s="21">
        <v>0.25800000000000001</v>
      </c>
    </row>
    <row r="20" spans="1:35" x14ac:dyDescent="0.3">
      <c r="A20" s="47">
        <v>14</v>
      </c>
      <c r="B20" s="33">
        <v>17.318100000000001</v>
      </c>
      <c r="C20" s="32">
        <v>16.251200000000001</v>
      </c>
      <c r="D20" s="37">
        <v>7.1819199999999999</v>
      </c>
      <c r="E20" s="36">
        <v>4.6136699999999999</v>
      </c>
      <c r="F20" s="30">
        <v>7.02013</v>
      </c>
      <c r="G20" s="30">
        <v>1.6595200000000001</v>
      </c>
      <c r="J20" s="11" t="s">
        <v>7</v>
      </c>
      <c r="K20" s="10">
        <f t="shared" ref="K20:P20" si="1">STDEV(K7:K16)/SQRT(COUNT(K7:K16))</f>
        <v>1.4406499312440357</v>
      </c>
      <c r="L20" s="10">
        <f t="shared" si="1"/>
        <v>1.1133782808272699</v>
      </c>
      <c r="M20" s="10">
        <f t="shared" si="1"/>
        <v>0.73240332631655591</v>
      </c>
      <c r="N20" s="10">
        <f t="shared" si="1"/>
        <v>0.57382826529070563</v>
      </c>
      <c r="O20" s="10">
        <f t="shared" si="1"/>
        <v>0.41949569047059487</v>
      </c>
      <c r="P20" s="10">
        <f t="shared" si="1"/>
        <v>0.38658805393163187</v>
      </c>
      <c r="S20" s="20">
        <v>14</v>
      </c>
      <c r="T20" s="19">
        <v>13.06</v>
      </c>
      <c r="U20" s="18">
        <v>15.31</v>
      </c>
      <c r="V20" s="17">
        <v>1.39124</v>
      </c>
      <c r="W20" s="17">
        <v>1.1918599999999999</v>
      </c>
      <c r="X20" s="16">
        <v>0.41528199999999998</v>
      </c>
      <c r="Y20" s="15">
        <v>1.3140000000000001</v>
      </c>
      <c r="AB20" s="69" t="s">
        <v>10</v>
      </c>
      <c r="AC20" s="69"/>
      <c r="AD20" s="69"/>
      <c r="AE20" s="69"/>
      <c r="AF20" s="69"/>
      <c r="AG20" s="69"/>
      <c r="AH20" s="69"/>
    </row>
    <row r="21" spans="1:35" x14ac:dyDescent="0.3">
      <c r="A21" s="47">
        <v>15</v>
      </c>
      <c r="B21" s="33">
        <v>5.1580599999999999</v>
      </c>
      <c r="C21" s="32">
        <v>5.7138099999999996</v>
      </c>
      <c r="D21" s="37">
        <v>3.2126100000000002</v>
      </c>
      <c r="E21" s="36">
        <v>4.2995200000000002</v>
      </c>
      <c r="F21" s="30">
        <v>2.8616600000000001</v>
      </c>
      <c r="G21" s="30">
        <v>2.7090800000000002</v>
      </c>
      <c r="J21" s="9" t="s">
        <v>6</v>
      </c>
      <c r="K21" s="8">
        <f t="shared" ref="K21:P21" si="2">MEDIAN(K7:K16)</f>
        <v>7.8261599999999998</v>
      </c>
      <c r="L21" s="8">
        <f t="shared" si="2"/>
        <v>7.4730500000000006</v>
      </c>
      <c r="M21" s="8">
        <f t="shared" si="2"/>
        <v>1.9571050000000001</v>
      </c>
      <c r="N21" s="8">
        <f t="shared" si="2"/>
        <v>1.0669474999999999</v>
      </c>
      <c r="O21" s="8">
        <f t="shared" si="2"/>
        <v>0.64041700000000001</v>
      </c>
      <c r="P21" s="8">
        <f t="shared" si="2"/>
        <v>0.67854700000000001</v>
      </c>
      <c r="S21" s="7"/>
      <c r="T21" s="14"/>
      <c r="U21" s="14"/>
      <c r="V21" s="14"/>
      <c r="W21" s="14"/>
      <c r="X21" s="12"/>
      <c r="Y21" s="12"/>
      <c r="Z21" s="12"/>
      <c r="AA21" s="12"/>
      <c r="AB21" s="11" t="s">
        <v>8</v>
      </c>
      <c r="AC21" s="13">
        <f t="shared" ref="AC21:AH21" si="3">AVERAGE(AC7:AC18)</f>
        <v>12.202607500000001</v>
      </c>
      <c r="AD21" s="13">
        <f t="shared" si="3"/>
        <v>11.781858333333332</v>
      </c>
      <c r="AE21" s="13">
        <f t="shared" si="3"/>
        <v>3.1274773333333332</v>
      </c>
      <c r="AF21" s="13">
        <f t="shared" si="3"/>
        <v>2.4992994999999998</v>
      </c>
      <c r="AG21" s="13">
        <f t="shared" si="3"/>
        <v>2.1923908333333331</v>
      </c>
      <c r="AH21" s="13">
        <f t="shared" si="3"/>
        <v>0.29820693333333331</v>
      </c>
      <c r="AI21" s="12"/>
    </row>
    <row r="22" spans="1:35" x14ac:dyDescent="0.3">
      <c r="A22" s="47">
        <v>16</v>
      </c>
      <c r="B22" s="62">
        <v>17.703600000000002</v>
      </c>
      <c r="C22" s="61">
        <v>17.874400000000001</v>
      </c>
      <c r="D22" s="37">
        <v>7.3700200000000002</v>
      </c>
      <c r="E22" s="36">
        <v>9.3758800000000004</v>
      </c>
      <c r="F22" s="30">
        <v>5.1416000000000004</v>
      </c>
      <c r="G22" s="30">
        <v>1.5087699999999999</v>
      </c>
      <c r="H22" s="51"/>
      <c r="I22" s="51"/>
      <c r="J22" s="5"/>
      <c r="S22" s="69" t="s">
        <v>9</v>
      </c>
      <c r="T22" s="69"/>
      <c r="U22" s="69"/>
      <c r="V22" s="69"/>
      <c r="W22" s="69"/>
      <c r="X22" s="69"/>
      <c r="Y22" s="69"/>
      <c r="AB22" s="11" t="s">
        <v>7</v>
      </c>
      <c r="AC22" s="10">
        <f t="shared" ref="AC22:AH22" si="4">STDEV(AC7:AC18)/SQRT(COUNT(AC7:AC18))</f>
        <v>1.247865903250682</v>
      </c>
      <c r="AD22" s="10">
        <f t="shared" si="4"/>
        <v>1.3051282618600399</v>
      </c>
      <c r="AE22" s="10">
        <f t="shared" si="4"/>
        <v>1.0764559890786212</v>
      </c>
      <c r="AF22" s="10">
        <f t="shared" si="4"/>
        <v>1.0599152792480098</v>
      </c>
      <c r="AG22" s="10">
        <f t="shared" si="4"/>
        <v>0.57303648231797699</v>
      </c>
      <c r="AH22" s="10">
        <f t="shared" si="4"/>
        <v>0.37649680630630838</v>
      </c>
    </row>
    <row r="23" spans="1:35" x14ac:dyDescent="0.3">
      <c r="A23" s="47">
        <v>17</v>
      </c>
      <c r="B23" s="33">
        <v>13.731299999999999</v>
      </c>
      <c r="C23" s="32">
        <v>10.128299999999999</v>
      </c>
      <c r="D23" s="37">
        <v>6.4664799999999995E-2</v>
      </c>
      <c r="E23" s="60">
        <v>-7.4609499999999995E-2</v>
      </c>
      <c r="F23" s="30">
        <v>6.3378500000000004E-2</v>
      </c>
      <c r="G23" s="59">
        <v>-0.20760100000000001</v>
      </c>
      <c r="H23" s="51"/>
      <c r="I23" s="51"/>
      <c r="J23" s="5"/>
      <c r="S23" s="11" t="s">
        <v>8</v>
      </c>
      <c r="T23" s="10">
        <f t="shared" ref="T23:Y23" si="5">AVERAGE(T7:T20)</f>
        <v>8.408571499999999</v>
      </c>
      <c r="U23" s="10">
        <f t="shared" si="5"/>
        <v>8.7671428571428578</v>
      </c>
      <c r="V23" s="10">
        <f t="shared" si="5"/>
        <v>1.6345661428571427</v>
      </c>
      <c r="W23" s="10">
        <f t="shared" si="5"/>
        <v>1.7924522857142855</v>
      </c>
      <c r="X23" s="10">
        <f t="shared" si="5"/>
        <v>0.4452917142857144</v>
      </c>
      <c r="Y23" s="10">
        <f t="shared" si="5"/>
        <v>2.785714285714282E-2</v>
      </c>
      <c r="AB23" s="9" t="s">
        <v>6</v>
      </c>
      <c r="AC23" s="8">
        <f t="shared" ref="AC23:AH23" si="6">MEDIAN(AC7:AC18)</f>
        <v>11.811499999999999</v>
      </c>
      <c r="AD23" s="8">
        <f t="shared" si="6"/>
        <v>10.56162</v>
      </c>
      <c r="AE23" s="8">
        <f t="shared" si="6"/>
        <v>3.437945</v>
      </c>
      <c r="AF23" s="8">
        <f t="shared" si="6"/>
        <v>2.7347250000000001</v>
      </c>
      <c r="AG23" s="8">
        <f t="shared" si="6"/>
        <v>1.8336399999999999</v>
      </c>
      <c r="AH23" s="8">
        <f t="shared" si="6"/>
        <v>0.1859295</v>
      </c>
    </row>
    <row r="24" spans="1:35" x14ac:dyDescent="0.3">
      <c r="A24" s="47">
        <v>18</v>
      </c>
      <c r="B24" s="33">
        <v>15.708299999999999</v>
      </c>
      <c r="C24" s="32">
        <v>5.96624</v>
      </c>
      <c r="D24" s="37">
        <v>5.3716200000000001</v>
      </c>
      <c r="E24" s="36">
        <v>0.153554</v>
      </c>
      <c r="F24" s="30">
        <v>6.5424899999999999</v>
      </c>
      <c r="G24" s="30">
        <v>-0.227329</v>
      </c>
      <c r="H24" s="51"/>
      <c r="I24" s="51"/>
      <c r="J24" s="69" t="s">
        <v>22</v>
      </c>
      <c r="K24" s="69"/>
      <c r="L24" s="69"/>
      <c r="M24" s="69"/>
      <c r="N24" s="69"/>
      <c r="O24" s="69"/>
      <c r="P24" s="69"/>
      <c r="Q24" s="69"/>
      <c r="S24" s="11" t="s">
        <v>7</v>
      </c>
      <c r="T24" s="10">
        <f t="shared" ref="T24:Y24" si="7">STDEV(T7:T20)/SQRT(COUNT(T7:T20))</f>
        <v>0.68732788715314386</v>
      </c>
      <c r="U24" s="10">
        <f t="shared" si="7"/>
        <v>0.92910001861155156</v>
      </c>
      <c r="V24" s="10">
        <f t="shared" si="7"/>
        <v>0.2694604020974416</v>
      </c>
      <c r="W24" s="10">
        <f t="shared" si="7"/>
        <v>0.39137872965663595</v>
      </c>
      <c r="X24" s="10">
        <f t="shared" si="7"/>
        <v>0.61884866923671134</v>
      </c>
      <c r="Y24" s="10">
        <f t="shared" si="7"/>
        <v>0.26841305828650119</v>
      </c>
    </row>
    <row r="25" spans="1:35" x14ac:dyDescent="0.3">
      <c r="A25" s="45">
        <v>19</v>
      </c>
      <c r="B25" s="29">
        <v>5.2457599999999998</v>
      </c>
      <c r="C25" s="28">
        <v>5.9600799999999996</v>
      </c>
      <c r="D25" s="58">
        <v>3.4077899999999999</v>
      </c>
      <c r="E25" s="57">
        <v>3.2522199999999999</v>
      </c>
      <c r="F25" s="56">
        <v>2.49153</v>
      </c>
      <c r="G25" s="56">
        <v>1.2960799999999999</v>
      </c>
      <c r="H25" s="51"/>
      <c r="I25" s="51"/>
      <c r="J25" s="70" t="s">
        <v>3</v>
      </c>
      <c r="K25" s="70"/>
      <c r="L25" s="70"/>
      <c r="M25" s="4">
        <v>0.2324</v>
      </c>
      <c r="N25" s="70" t="s">
        <v>0</v>
      </c>
      <c r="O25" s="70"/>
      <c r="P25" s="70"/>
      <c r="Q25" s="70"/>
      <c r="S25" s="9" t="s">
        <v>6</v>
      </c>
      <c r="T25" s="8">
        <f t="shared" ref="T25:Y25" si="8">MEDIAN(T7:T20)</f>
        <v>8.1050000000000004</v>
      </c>
      <c r="U25" s="8">
        <f t="shared" si="8"/>
        <v>8.4849999999999994</v>
      </c>
      <c r="V25" s="8">
        <f t="shared" si="8"/>
        <v>1.3543099999999999</v>
      </c>
      <c r="W25" s="8">
        <f t="shared" si="8"/>
        <v>1.9068000000000001</v>
      </c>
      <c r="X25" s="8">
        <f t="shared" si="8"/>
        <v>0.28231799999999996</v>
      </c>
      <c r="Y25" s="8">
        <f t="shared" si="8"/>
        <v>0.109</v>
      </c>
    </row>
    <row r="26" spans="1:35" s="12" customFormat="1" x14ac:dyDescent="0.3">
      <c r="A26" s="7"/>
      <c r="B26" s="6"/>
      <c r="C26" s="6"/>
      <c r="D26" s="54"/>
      <c r="E26" s="54"/>
      <c r="G26" s="55"/>
      <c r="H26" s="54"/>
      <c r="I26" s="54"/>
      <c r="J26" s="70" t="s">
        <v>2</v>
      </c>
      <c r="K26" s="70"/>
      <c r="L26" s="70"/>
      <c r="M26" s="4">
        <v>0.43</v>
      </c>
      <c r="N26" s="70" t="s">
        <v>0</v>
      </c>
      <c r="O26" s="70"/>
      <c r="P26" s="70"/>
      <c r="Q26" s="70"/>
      <c r="S26" s="7"/>
      <c r="T26" s="6"/>
      <c r="U26" s="6"/>
      <c r="V26" s="6"/>
      <c r="W26" s="6"/>
      <c r="X26" s="5"/>
      <c r="Y26" s="5"/>
      <c r="Z26" s="1"/>
      <c r="AA26" s="1"/>
      <c r="AB26" s="1"/>
      <c r="AC26" s="1"/>
      <c r="AD26" s="1"/>
      <c r="AE26" s="1"/>
      <c r="AF26" s="1"/>
      <c r="AG26" s="1"/>
      <c r="AH26" s="1"/>
      <c r="AI26" s="1"/>
    </row>
    <row r="27" spans="1:35" x14ac:dyDescent="0.3">
      <c r="A27" s="69" t="s">
        <v>21</v>
      </c>
      <c r="B27" s="69"/>
      <c r="C27" s="69"/>
      <c r="D27" s="69"/>
      <c r="E27" s="69"/>
      <c r="F27" s="69"/>
      <c r="G27" s="69"/>
      <c r="H27" s="51"/>
      <c r="I27" s="51"/>
      <c r="J27" s="73" t="s">
        <v>1</v>
      </c>
      <c r="K27" s="73"/>
      <c r="L27" s="73"/>
      <c r="M27" s="53" t="s">
        <v>20</v>
      </c>
      <c r="N27" s="73" t="s">
        <v>0</v>
      </c>
      <c r="O27" s="73"/>
      <c r="P27" s="73"/>
      <c r="Q27" s="73"/>
      <c r="S27" s="69" t="s">
        <v>5</v>
      </c>
      <c r="T27" s="69"/>
      <c r="U27" s="69"/>
      <c r="V27" s="69"/>
      <c r="W27" s="69"/>
      <c r="X27" s="69"/>
      <c r="Y27" s="69"/>
      <c r="Z27" s="69"/>
      <c r="AB27" s="69" t="s">
        <v>4</v>
      </c>
      <c r="AC27" s="69"/>
      <c r="AD27" s="69"/>
      <c r="AE27" s="69"/>
      <c r="AF27" s="69"/>
      <c r="AG27" s="69"/>
      <c r="AH27" s="69"/>
      <c r="AI27" s="69"/>
    </row>
    <row r="28" spans="1:35" x14ac:dyDescent="0.3">
      <c r="A28" s="11" t="s">
        <v>8</v>
      </c>
      <c r="B28" s="10">
        <f t="shared" ref="B28:G28" si="9">AVERAGE(B7:B25)</f>
        <v>11.297511052631577</v>
      </c>
      <c r="C28" s="10">
        <f t="shared" si="9"/>
        <v>9.4378684210526327</v>
      </c>
      <c r="D28" s="10">
        <f t="shared" si="9"/>
        <v>3.7591490947368427</v>
      </c>
      <c r="E28" s="10">
        <f t="shared" si="9"/>
        <v>2.7087297631578946</v>
      </c>
      <c r="F28" s="10">
        <f t="shared" si="9"/>
        <v>2.6333768157894739</v>
      </c>
      <c r="G28" s="10">
        <f t="shared" si="9"/>
        <v>0.70803551578947388</v>
      </c>
      <c r="H28" s="51"/>
      <c r="I28" s="51"/>
      <c r="J28" s="5"/>
      <c r="S28" s="70" t="s">
        <v>3</v>
      </c>
      <c r="T28" s="70"/>
      <c r="U28" s="70"/>
      <c r="V28" s="4">
        <v>0.24</v>
      </c>
      <c r="W28" s="70" t="s">
        <v>0</v>
      </c>
      <c r="X28" s="70"/>
      <c r="Y28" s="70"/>
      <c r="Z28" s="70"/>
      <c r="AB28" s="70" t="s">
        <v>3</v>
      </c>
      <c r="AC28" s="70"/>
      <c r="AD28" s="70"/>
      <c r="AE28" s="4">
        <v>0.42</v>
      </c>
      <c r="AF28" s="70" t="s">
        <v>0</v>
      </c>
      <c r="AG28" s="70"/>
      <c r="AH28" s="70"/>
      <c r="AI28" s="70"/>
    </row>
    <row r="29" spans="1:35" x14ac:dyDescent="0.3">
      <c r="A29" s="11" t="s">
        <v>7</v>
      </c>
      <c r="B29" s="10">
        <f t="shared" ref="B29:G29" si="10">STDEV(B7:B25)/SQRT(COUNT(B7:B25))</f>
        <v>1.0834238495364521</v>
      </c>
      <c r="C29" s="10">
        <f t="shared" si="10"/>
        <v>1.0857506629859455</v>
      </c>
      <c r="D29" s="10">
        <f t="shared" si="10"/>
        <v>0.59454783203709516</v>
      </c>
      <c r="E29" s="10">
        <f t="shared" si="10"/>
        <v>0.66077184768749453</v>
      </c>
      <c r="F29" s="10">
        <f t="shared" si="10"/>
        <v>0.54586639750369026</v>
      </c>
      <c r="G29" s="10">
        <f t="shared" si="10"/>
        <v>0.46534924986699222</v>
      </c>
      <c r="H29" s="51"/>
      <c r="I29" s="51"/>
      <c r="J29" s="5"/>
      <c r="S29" s="70" t="s">
        <v>2</v>
      </c>
      <c r="T29" s="70"/>
      <c r="U29" s="70"/>
      <c r="V29" s="4">
        <v>0.67</v>
      </c>
      <c r="W29" s="70" t="s">
        <v>0</v>
      </c>
      <c r="X29" s="70"/>
      <c r="Y29" s="70"/>
      <c r="Z29" s="70"/>
      <c r="AB29" s="70" t="s">
        <v>2</v>
      </c>
      <c r="AC29" s="70"/>
      <c r="AD29" s="70"/>
      <c r="AE29" s="4">
        <v>0.13</v>
      </c>
      <c r="AF29" s="70" t="s">
        <v>0</v>
      </c>
      <c r="AG29" s="70"/>
      <c r="AH29" s="70"/>
      <c r="AI29" s="70"/>
    </row>
    <row r="30" spans="1:35" x14ac:dyDescent="0.3">
      <c r="A30" s="9" t="s">
        <v>6</v>
      </c>
      <c r="B30" s="8">
        <f t="shared" ref="B30:G30" si="11">MEDIAN(B7:B25)</f>
        <v>10.7501</v>
      </c>
      <c r="C30" s="8">
        <f t="shared" si="11"/>
        <v>8.39574</v>
      </c>
      <c r="D30" s="8">
        <f t="shared" si="11"/>
        <v>3.4077899999999999</v>
      </c>
      <c r="E30" s="8">
        <f t="shared" si="11"/>
        <v>3.1821199999999998</v>
      </c>
      <c r="F30" s="8">
        <f t="shared" si="11"/>
        <v>2.0652499999999998</v>
      </c>
      <c r="G30" s="8">
        <f t="shared" si="11"/>
        <v>0.58459099999999997</v>
      </c>
      <c r="H30" s="51"/>
      <c r="I30" s="51"/>
      <c r="J30" s="5"/>
      <c r="S30" s="73" t="s">
        <v>1</v>
      </c>
      <c r="T30" s="73"/>
      <c r="U30" s="73"/>
      <c r="V30" s="3">
        <v>0.71</v>
      </c>
      <c r="W30" s="73" t="s">
        <v>0</v>
      </c>
      <c r="X30" s="73"/>
      <c r="Y30" s="73"/>
      <c r="Z30" s="73"/>
      <c r="AB30" s="73" t="s">
        <v>1</v>
      </c>
      <c r="AC30" s="73"/>
      <c r="AD30" s="73"/>
      <c r="AE30" s="2">
        <v>3.4000000000000002E-2</v>
      </c>
      <c r="AF30" s="73" t="s">
        <v>0</v>
      </c>
      <c r="AG30" s="73"/>
      <c r="AH30" s="73"/>
      <c r="AI30" s="73"/>
    </row>
    <row r="31" spans="1:35" x14ac:dyDescent="0.3">
      <c r="G31" s="5"/>
      <c r="H31" s="51"/>
      <c r="I31" s="51"/>
      <c r="J31" s="5"/>
    </row>
    <row r="32" spans="1:35" x14ac:dyDescent="0.3">
      <c r="A32" s="69" t="s">
        <v>19</v>
      </c>
      <c r="B32" s="69"/>
      <c r="C32" s="69"/>
      <c r="D32" s="69"/>
      <c r="E32" s="69"/>
      <c r="F32" s="69"/>
      <c r="G32" s="69"/>
      <c r="H32" s="69"/>
      <c r="I32" s="51"/>
      <c r="S32"/>
      <c r="T32"/>
      <c r="U32"/>
      <c r="V32"/>
    </row>
    <row r="33" spans="1:22" x14ac:dyDescent="0.3">
      <c r="A33" s="70" t="s">
        <v>3</v>
      </c>
      <c r="B33" s="70"/>
      <c r="C33" s="70"/>
      <c r="D33" s="52">
        <v>2.5999999999999999E-2</v>
      </c>
      <c r="E33" s="70" t="s">
        <v>0</v>
      </c>
      <c r="F33" s="70"/>
      <c r="G33" s="70"/>
      <c r="H33" s="70"/>
      <c r="I33" s="51"/>
      <c r="S33"/>
      <c r="T33"/>
      <c r="U33"/>
      <c r="V33"/>
    </row>
    <row r="34" spans="1:22" x14ac:dyDescent="0.3">
      <c r="A34" s="70" t="s">
        <v>2</v>
      </c>
      <c r="B34" s="70"/>
      <c r="C34" s="70"/>
      <c r="D34" s="52">
        <v>2.9000000000000001E-2</v>
      </c>
      <c r="E34" s="70" t="s">
        <v>0</v>
      </c>
      <c r="F34" s="70"/>
      <c r="G34" s="70"/>
      <c r="H34" s="70"/>
      <c r="I34" s="51"/>
      <c r="S34"/>
      <c r="T34"/>
      <c r="U34"/>
    </row>
    <row r="35" spans="1:22" x14ac:dyDescent="0.15">
      <c r="A35" s="73" t="s">
        <v>1</v>
      </c>
      <c r="B35" s="73"/>
      <c r="C35" s="73"/>
      <c r="D35" s="50">
        <v>1.4E-3</v>
      </c>
      <c r="E35" s="73" t="s">
        <v>0</v>
      </c>
      <c r="F35" s="73"/>
      <c r="G35" s="73"/>
      <c r="H35" s="73"/>
      <c r="S35"/>
      <c r="T35"/>
      <c r="U35"/>
    </row>
    <row r="44" spans="1:22" x14ac:dyDescent="0.15">
      <c r="S44"/>
      <c r="T44"/>
      <c r="U44"/>
    </row>
    <row r="45" spans="1:22" x14ac:dyDescent="0.15">
      <c r="S45"/>
      <c r="T45"/>
      <c r="U45"/>
    </row>
    <row r="46" spans="1:22" x14ac:dyDescent="0.15">
      <c r="S46"/>
      <c r="T46"/>
      <c r="U46"/>
    </row>
    <row r="47" spans="1:22" x14ac:dyDescent="0.15">
      <c r="S47"/>
      <c r="T47"/>
      <c r="U47"/>
    </row>
    <row r="48" spans="1:22" x14ac:dyDescent="0.15">
      <c r="S48"/>
      <c r="T48"/>
      <c r="U48"/>
    </row>
    <row r="49" spans="19:21" x14ac:dyDescent="0.15">
      <c r="S49"/>
      <c r="T49"/>
      <c r="U49"/>
    </row>
    <row r="50" spans="19:21" x14ac:dyDescent="0.15">
      <c r="S50"/>
      <c r="T50"/>
      <c r="U50"/>
    </row>
    <row r="51" spans="19:21" x14ac:dyDescent="0.15">
      <c r="S51"/>
      <c r="T51"/>
      <c r="U51"/>
    </row>
    <row r="52" spans="19:21" x14ac:dyDescent="0.15">
      <c r="S52"/>
      <c r="T52"/>
      <c r="U52"/>
    </row>
    <row r="53" spans="19:21" x14ac:dyDescent="0.15">
      <c r="S53"/>
      <c r="T53"/>
      <c r="U53"/>
    </row>
    <row r="54" spans="19:21" x14ac:dyDescent="0.15">
      <c r="S54"/>
      <c r="T54"/>
      <c r="U54"/>
    </row>
    <row r="55" spans="19:21" s="12" customFormat="1" x14ac:dyDescent="0.15">
      <c r="S55"/>
      <c r="T55"/>
      <c r="U55"/>
    </row>
    <row r="57" spans="19:21" x14ac:dyDescent="0.15">
      <c r="S57"/>
      <c r="T57"/>
      <c r="U57"/>
    </row>
    <row r="58" spans="19:21" x14ac:dyDescent="0.15">
      <c r="S58"/>
      <c r="T58"/>
      <c r="U58"/>
    </row>
    <row r="59" spans="19:21" x14ac:dyDescent="0.15">
      <c r="S59"/>
      <c r="T59"/>
      <c r="U59"/>
    </row>
    <row r="60" spans="19:21" x14ac:dyDescent="0.15">
      <c r="S60"/>
      <c r="T60"/>
      <c r="U60"/>
    </row>
    <row r="61" spans="19:21" x14ac:dyDescent="0.15">
      <c r="S61"/>
      <c r="T61"/>
      <c r="U61"/>
    </row>
  </sheetData>
  <mergeCells count="44">
    <mergeCell ref="AF30:AI30"/>
    <mergeCell ref="S22:Y22"/>
    <mergeCell ref="S27:Z27"/>
    <mergeCell ref="S28:U28"/>
    <mergeCell ref="W28:Z28"/>
    <mergeCell ref="S30:U30"/>
    <mergeCell ref="W30:Z30"/>
    <mergeCell ref="AB30:AD30"/>
    <mergeCell ref="S29:U29"/>
    <mergeCell ref="W29:Z29"/>
    <mergeCell ref="AB27:AI27"/>
    <mergeCell ref="AB28:AD28"/>
    <mergeCell ref="AF28:AI28"/>
    <mergeCell ref="AB29:AD29"/>
    <mergeCell ref="AF29:AI29"/>
    <mergeCell ref="AE5:AF5"/>
    <mergeCell ref="AG5:AH5"/>
    <mergeCell ref="N25:Q25"/>
    <mergeCell ref="J27:L27"/>
    <mergeCell ref="N27:Q27"/>
    <mergeCell ref="T5:U5"/>
    <mergeCell ref="V5:W5"/>
    <mergeCell ref="X5:Y5"/>
    <mergeCell ref="AC5:AD5"/>
    <mergeCell ref="AB20:AH20"/>
    <mergeCell ref="A35:C35"/>
    <mergeCell ref="E35:H35"/>
    <mergeCell ref="A33:C33"/>
    <mergeCell ref="A32:H32"/>
    <mergeCell ref="E33:H33"/>
    <mergeCell ref="A34:C34"/>
    <mergeCell ref="E34:H34"/>
    <mergeCell ref="F5:G5"/>
    <mergeCell ref="O5:P5"/>
    <mergeCell ref="A27:G27"/>
    <mergeCell ref="J18:P18"/>
    <mergeCell ref="J26:L26"/>
    <mergeCell ref="N26:Q26"/>
    <mergeCell ref="B5:C5"/>
    <mergeCell ref="D5:E5"/>
    <mergeCell ref="K5:L5"/>
    <mergeCell ref="M5:N5"/>
    <mergeCell ref="J24:Q24"/>
    <mergeCell ref="J25:L25"/>
  </mergeCells>
  <phoneticPr fontId="5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2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Takayuki</dc:creator>
  <cp:lastModifiedBy>Takayuki</cp:lastModifiedBy>
  <dcterms:created xsi:type="dcterms:W3CDTF">2016-05-16T13:04:58Z</dcterms:created>
  <dcterms:modified xsi:type="dcterms:W3CDTF">2016-05-16T14:34:10Z</dcterms:modified>
</cp:coreProperties>
</file>