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4709"/>
  <workbookPr showInkAnnotation="0" autoCompressPictures="0"/>
  <bookViews>
    <workbookView xWindow="-6860" yWindow="-23300" windowWidth="24120" windowHeight="15060" tabRatio="500"/>
  </bookViews>
  <sheets>
    <sheet name="Sheet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I38" i="1" l="1"/>
  <c r="E38" i="1"/>
  <c r="I25" i="1"/>
  <c r="E25" i="1"/>
  <c r="I13" i="1"/>
  <c r="E13" i="1"/>
  <c r="H30" i="1"/>
  <c r="I30" i="1"/>
  <c r="H31" i="1"/>
  <c r="I31" i="1"/>
  <c r="H32" i="1"/>
  <c r="I32" i="1"/>
  <c r="H33" i="1"/>
  <c r="I33" i="1"/>
  <c r="H34" i="1"/>
  <c r="I34" i="1"/>
  <c r="H35" i="1"/>
  <c r="I35" i="1"/>
  <c r="H36" i="1"/>
  <c r="I36" i="1"/>
  <c r="I37" i="1"/>
  <c r="D30" i="1"/>
  <c r="E30" i="1"/>
  <c r="D31" i="1"/>
  <c r="E31" i="1"/>
  <c r="D32" i="1"/>
  <c r="E32" i="1"/>
  <c r="D33" i="1"/>
  <c r="E33" i="1"/>
  <c r="D34" i="1"/>
  <c r="E34" i="1"/>
  <c r="D35" i="1"/>
  <c r="E35" i="1"/>
  <c r="D36" i="1"/>
  <c r="E36" i="1"/>
  <c r="E37" i="1"/>
  <c r="H19" i="1"/>
  <c r="I19" i="1"/>
  <c r="H20" i="1"/>
  <c r="I20" i="1"/>
  <c r="H21" i="1"/>
  <c r="I21" i="1"/>
  <c r="H22" i="1"/>
  <c r="I22" i="1"/>
  <c r="H23" i="1"/>
  <c r="I23" i="1"/>
  <c r="H18" i="1"/>
  <c r="I18" i="1"/>
  <c r="I24" i="1"/>
  <c r="D19" i="1"/>
  <c r="E19" i="1"/>
  <c r="D20" i="1"/>
  <c r="E20" i="1"/>
  <c r="D21" i="1"/>
  <c r="E21" i="1"/>
  <c r="D22" i="1"/>
  <c r="E22" i="1"/>
  <c r="D23" i="1"/>
  <c r="E23" i="1"/>
  <c r="D18" i="1"/>
  <c r="E18" i="1"/>
  <c r="E24" i="1"/>
  <c r="H7" i="1"/>
  <c r="I7" i="1"/>
  <c r="H8" i="1"/>
  <c r="I8" i="1"/>
  <c r="H9" i="1"/>
  <c r="I9" i="1"/>
  <c r="H10" i="1"/>
  <c r="I10" i="1"/>
  <c r="H11" i="1"/>
  <c r="I11" i="1"/>
  <c r="H6" i="1"/>
  <c r="I6" i="1"/>
  <c r="I12" i="1"/>
  <c r="D7" i="1"/>
  <c r="E7" i="1"/>
  <c r="D8" i="1"/>
  <c r="E8" i="1"/>
  <c r="D9" i="1"/>
  <c r="E9" i="1"/>
  <c r="D10" i="1"/>
  <c r="E10" i="1"/>
  <c r="D11" i="1"/>
  <c r="E11" i="1"/>
  <c r="D6" i="1"/>
  <c r="E6" i="1"/>
  <c r="E12" i="1"/>
</calcChain>
</file>

<file path=xl/sharedStrings.xml><?xml version="1.0" encoding="utf-8"?>
<sst xmlns="http://schemas.openxmlformats.org/spreadsheetml/2006/main" count="62" uniqueCount="23">
  <si>
    <t>Inside Neuropil</t>
  </si>
  <si>
    <t>Outside Neuropil</t>
  </si>
  <si>
    <t>Animal</t>
  </si>
  <si>
    <t>Total</t>
  </si>
  <si>
    <t>01</t>
  </si>
  <si>
    <t>02</t>
  </si>
  <si>
    <t>03</t>
  </si>
  <si>
    <t>04</t>
  </si>
  <si>
    <t>05</t>
  </si>
  <si>
    <t>06</t>
  </si>
  <si>
    <t>07</t>
  </si>
  <si>
    <t>Percent</t>
  </si>
  <si>
    <r>
      <rPr>
        <b/>
        <i/>
        <sz val="12"/>
        <color theme="1"/>
        <rFont val="Arial"/>
      </rPr>
      <t>trpm</t>
    </r>
    <r>
      <rPr>
        <b/>
        <sz val="12"/>
        <color theme="1"/>
        <rFont val="Arial"/>
      </rPr>
      <t xml:space="preserve"> and </t>
    </r>
    <r>
      <rPr>
        <b/>
        <i/>
        <sz val="12"/>
        <color theme="1"/>
        <rFont val="Arial"/>
      </rPr>
      <t>gs</t>
    </r>
    <r>
      <rPr>
        <b/>
        <sz val="12"/>
        <color theme="1"/>
        <rFont val="Arial"/>
      </rPr>
      <t xml:space="preserve"> Co-expression Raw Cell Counts</t>
    </r>
  </si>
  <si>
    <r>
      <rPr>
        <b/>
        <i/>
        <sz val="12"/>
        <color theme="1"/>
        <rFont val="Arial"/>
      </rPr>
      <t xml:space="preserve">trpm </t>
    </r>
    <r>
      <rPr>
        <b/>
        <sz val="12"/>
        <color theme="1"/>
        <rFont val="Arial"/>
      </rPr>
      <t>only</t>
    </r>
  </si>
  <si>
    <r>
      <rPr>
        <b/>
        <i/>
        <sz val="12"/>
        <color theme="1"/>
        <rFont val="Arial"/>
      </rPr>
      <t>trpm / gs</t>
    </r>
  </si>
  <si>
    <r>
      <rPr>
        <b/>
        <i/>
        <sz val="12"/>
        <color theme="1"/>
        <rFont val="Arial"/>
      </rPr>
      <t>glut</t>
    </r>
    <r>
      <rPr>
        <b/>
        <sz val="12"/>
        <color theme="1"/>
        <rFont val="Arial"/>
      </rPr>
      <t xml:space="preserve"> and </t>
    </r>
    <r>
      <rPr>
        <b/>
        <i/>
        <sz val="12"/>
        <color theme="1"/>
        <rFont val="Arial"/>
      </rPr>
      <t>gs</t>
    </r>
    <r>
      <rPr>
        <b/>
        <sz val="12"/>
        <color theme="1"/>
        <rFont val="Arial"/>
      </rPr>
      <t xml:space="preserve"> Co-expression Raw Cell Counts</t>
    </r>
  </si>
  <si>
    <r>
      <rPr>
        <b/>
        <i/>
        <sz val="12"/>
        <color theme="1"/>
        <rFont val="Arial"/>
      </rPr>
      <t xml:space="preserve">glut </t>
    </r>
    <r>
      <rPr>
        <b/>
        <sz val="12"/>
        <color theme="1"/>
        <rFont val="Arial"/>
      </rPr>
      <t>only</t>
    </r>
  </si>
  <si>
    <r>
      <rPr>
        <b/>
        <i/>
        <sz val="12"/>
        <color theme="1"/>
        <rFont val="Arial"/>
      </rPr>
      <t>glut / gs</t>
    </r>
  </si>
  <si>
    <t>Average</t>
  </si>
  <si>
    <r>
      <rPr>
        <b/>
        <i/>
        <sz val="12"/>
        <color theme="1"/>
        <rFont val="Arial"/>
      </rPr>
      <t>glut</t>
    </r>
    <r>
      <rPr>
        <b/>
        <sz val="12"/>
        <color theme="1"/>
        <rFont val="Arial"/>
      </rPr>
      <t xml:space="preserve"> and </t>
    </r>
    <r>
      <rPr>
        <b/>
        <i/>
        <sz val="12"/>
        <color theme="1"/>
        <rFont val="Arial"/>
      </rPr>
      <t>ptc</t>
    </r>
    <r>
      <rPr>
        <b/>
        <sz val="12"/>
        <color theme="1"/>
        <rFont val="Arial"/>
      </rPr>
      <t xml:space="preserve"> Co-expression Raw Cell Counts</t>
    </r>
  </si>
  <si>
    <r>
      <rPr>
        <b/>
        <i/>
        <sz val="12"/>
        <color theme="1"/>
        <rFont val="Arial"/>
      </rPr>
      <t>glut / ptc</t>
    </r>
  </si>
  <si>
    <t>Standard Dev.</t>
  </si>
  <si>
    <t>Figure 3 - source data 1. Cell counts for glia marker co-expression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</si>
</sst>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2"/>
      <color theme="1"/>
      <name val="Calibri"/>
      <family val="2"/>
      <scheme val="minor"/>
    </font>
    <font>
      <b/>
      <sz val="14"/>
      <color theme="1"/>
      <name val="Arial"/>
    </font>
    <font>
      <sz val="12"/>
      <color theme="1"/>
      <name val="Arial"/>
    </font>
    <font>
      <b/>
      <sz val="12"/>
      <color theme="1"/>
      <name val="Arial"/>
    </font>
    <font>
      <b/>
      <i/>
      <sz val="12"/>
      <color theme="1"/>
      <name val="Arial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color rgb="FF000000"/>
      <name val="Arial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auto="1"/>
      </bottom>
      <diagonal/>
    </border>
  </borders>
  <cellStyleXfs count="35">
    <xf numFmtId="0" fontId="0" fillId="0" borderId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</cellStyleXfs>
  <cellXfs count="9">
    <xf numFmtId="0" fontId="0" fillId="0" borderId="0" xfId="0"/>
    <xf numFmtId="49" fontId="1" fillId="0" borderId="0" xfId="0" applyNumberFormat="1" applyFont="1" applyAlignment="1">
      <alignment horizontal="left"/>
    </xf>
    <xf numFmtId="49" fontId="2" fillId="0" borderId="0" xfId="0" applyNumberFormat="1" applyFont="1" applyAlignment="1">
      <alignment horizontal="left"/>
    </xf>
    <xf numFmtId="49" fontId="3" fillId="0" borderId="0" xfId="0" applyNumberFormat="1" applyFont="1" applyAlignment="1">
      <alignment horizontal="left"/>
    </xf>
    <xf numFmtId="1" fontId="2" fillId="0" borderId="0" xfId="0" applyNumberFormat="1" applyFont="1" applyAlignment="1">
      <alignment horizontal="left"/>
    </xf>
    <xf numFmtId="164" fontId="2" fillId="0" borderId="0" xfId="0" applyNumberFormat="1" applyFont="1" applyAlignment="1">
      <alignment horizontal="left"/>
    </xf>
    <xf numFmtId="49" fontId="7" fillId="0" borderId="0" xfId="0" applyNumberFormat="1" applyFont="1" applyAlignment="1">
      <alignment horizontal="left"/>
    </xf>
    <xf numFmtId="164" fontId="0" fillId="0" borderId="0" xfId="0" applyNumberFormat="1" applyAlignment="1">
      <alignment horizontal="left"/>
    </xf>
    <xf numFmtId="49" fontId="3" fillId="0" borderId="1" xfId="0" applyNumberFormat="1" applyFont="1" applyBorder="1" applyAlignment="1">
      <alignment horizontal="center"/>
    </xf>
  </cellXfs>
  <cellStyles count="35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8"/>
  <sheetViews>
    <sheetView tabSelected="1" workbookViewId="0"/>
  </sheetViews>
  <sheetFormatPr baseColWidth="10" defaultRowHeight="15" x14ac:dyDescent="0"/>
  <cols>
    <col min="1" max="9" width="15.83203125" customWidth="1"/>
  </cols>
  <sheetData>
    <row r="1" spans="1:9" ht="17">
      <c r="A1" s="1" t="s">
        <v>22</v>
      </c>
      <c r="B1" s="2"/>
      <c r="C1" s="2"/>
      <c r="D1" s="2"/>
      <c r="E1" s="2"/>
      <c r="F1" s="2"/>
      <c r="G1" s="2"/>
      <c r="H1" s="2"/>
      <c r="I1" s="2"/>
    </row>
    <row r="2" spans="1:9">
      <c r="A2" s="2"/>
      <c r="B2" s="2"/>
      <c r="C2" s="2"/>
      <c r="D2" s="2"/>
      <c r="E2" s="2"/>
      <c r="F2" s="2"/>
      <c r="G2" s="2"/>
      <c r="H2" s="2"/>
      <c r="I2" s="2"/>
    </row>
    <row r="3" spans="1:9">
      <c r="A3" s="3" t="s">
        <v>15</v>
      </c>
      <c r="B3" s="2"/>
      <c r="C3" s="2"/>
      <c r="D3" s="2"/>
      <c r="E3" s="2"/>
      <c r="F3" s="2"/>
      <c r="G3" s="2"/>
      <c r="H3" s="2"/>
      <c r="I3" s="2"/>
    </row>
    <row r="4" spans="1:9">
      <c r="A4" s="2"/>
      <c r="B4" s="8" t="s">
        <v>0</v>
      </c>
      <c r="C4" s="8"/>
      <c r="D4" s="8"/>
      <c r="E4" s="8"/>
      <c r="F4" s="8" t="s">
        <v>1</v>
      </c>
      <c r="G4" s="8"/>
      <c r="H4" s="8"/>
      <c r="I4" s="8"/>
    </row>
    <row r="5" spans="1:9">
      <c r="A5" s="3" t="s">
        <v>2</v>
      </c>
      <c r="B5" s="3" t="s">
        <v>16</v>
      </c>
      <c r="C5" s="3" t="s">
        <v>17</v>
      </c>
      <c r="D5" s="3" t="s">
        <v>3</v>
      </c>
      <c r="E5" s="3" t="s">
        <v>11</v>
      </c>
      <c r="F5" s="3" t="s">
        <v>16</v>
      </c>
      <c r="G5" s="3" t="s">
        <v>17</v>
      </c>
      <c r="H5" s="3" t="s">
        <v>3</v>
      </c>
      <c r="I5" s="3" t="s">
        <v>11</v>
      </c>
    </row>
    <row r="6" spans="1:9">
      <c r="A6" s="2" t="s">
        <v>4</v>
      </c>
      <c r="B6" s="4">
        <v>0</v>
      </c>
      <c r="C6" s="4">
        <v>108</v>
      </c>
      <c r="D6" s="4">
        <f xml:space="preserve"> B6 + C6</f>
        <v>108</v>
      </c>
      <c r="E6" s="5">
        <f xml:space="preserve"> C6 / D6 * 100</f>
        <v>100</v>
      </c>
      <c r="F6" s="4">
        <v>0</v>
      </c>
      <c r="G6" s="4">
        <v>66</v>
      </c>
      <c r="H6" s="4">
        <f xml:space="preserve"> F6 + G6</f>
        <v>66</v>
      </c>
      <c r="I6" s="5">
        <f xml:space="preserve"> G6 / H6 * 100</f>
        <v>100</v>
      </c>
    </row>
    <row r="7" spans="1:9">
      <c r="A7" s="2" t="s">
        <v>5</v>
      </c>
      <c r="B7" s="4">
        <v>4</v>
      </c>
      <c r="C7" s="4">
        <v>98</v>
      </c>
      <c r="D7" s="4">
        <f t="shared" ref="D7:D11" si="0" xml:space="preserve"> B7 + C7</f>
        <v>102</v>
      </c>
      <c r="E7" s="5">
        <f t="shared" ref="E7:E11" si="1" xml:space="preserve"> C7 / D7 * 100</f>
        <v>96.078431372549019</v>
      </c>
      <c r="F7" s="4">
        <v>2</v>
      </c>
      <c r="G7" s="4">
        <v>119</v>
      </c>
      <c r="H7" s="4">
        <f t="shared" ref="H7:H11" si="2" xml:space="preserve"> F7 + G7</f>
        <v>121</v>
      </c>
      <c r="I7" s="5">
        <f t="shared" ref="I7:I11" si="3" xml:space="preserve"> G7 / H7 * 100</f>
        <v>98.347107438016536</v>
      </c>
    </row>
    <row r="8" spans="1:9">
      <c r="A8" s="2" t="s">
        <v>6</v>
      </c>
      <c r="B8" s="4">
        <v>1</v>
      </c>
      <c r="C8" s="4">
        <v>88</v>
      </c>
      <c r="D8" s="4">
        <f t="shared" si="0"/>
        <v>89</v>
      </c>
      <c r="E8" s="5">
        <f t="shared" si="1"/>
        <v>98.876404494382015</v>
      </c>
      <c r="F8" s="4">
        <v>0</v>
      </c>
      <c r="G8" s="4">
        <v>77</v>
      </c>
      <c r="H8" s="4">
        <f t="shared" si="2"/>
        <v>77</v>
      </c>
      <c r="I8" s="5">
        <f t="shared" si="3"/>
        <v>100</v>
      </c>
    </row>
    <row r="9" spans="1:9">
      <c r="A9" s="2" t="s">
        <v>7</v>
      </c>
      <c r="B9" s="4">
        <v>2</v>
      </c>
      <c r="C9" s="4">
        <v>126</v>
      </c>
      <c r="D9" s="4">
        <f t="shared" si="0"/>
        <v>128</v>
      </c>
      <c r="E9" s="5">
        <f t="shared" si="1"/>
        <v>98.4375</v>
      </c>
      <c r="F9" s="4">
        <v>0</v>
      </c>
      <c r="G9" s="4">
        <v>124</v>
      </c>
      <c r="H9" s="4">
        <f t="shared" si="2"/>
        <v>124</v>
      </c>
      <c r="I9" s="5">
        <f t="shared" si="3"/>
        <v>100</v>
      </c>
    </row>
    <row r="10" spans="1:9">
      <c r="A10" s="2" t="s">
        <v>8</v>
      </c>
      <c r="B10" s="4">
        <v>2</v>
      </c>
      <c r="C10" s="4">
        <v>134</v>
      </c>
      <c r="D10" s="4">
        <f t="shared" si="0"/>
        <v>136</v>
      </c>
      <c r="E10" s="5">
        <f t="shared" si="1"/>
        <v>98.529411764705884</v>
      </c>
      <c r="F10" s="4">
        <v>0</v>
      </c>
      <c r="G10" s="4">
        <v>100</v>
      </c>
      <c r="H10" s="4">
        <f t="shared" si="2"/>
        <v>100</v>
      </c>
      <c r="I10" s="5">
        <f t="shared" si="3"/>
        <v>100</v>
      </c>
    </row>
    <row r="11" spans="1:9">
      <c r="A11" s="2" t="s">
        <v>9</v>
      </c>
      <c r="B11" s="4">
        <v>0</v>
      </c>
      <c r="C11" s="4">
        <v>117</v>
      </c>
      <c r="D11" s="4">
        <f t="shared" si="0"/>
        <v>117</v>
      </c>
      <c r="E11" s="5">
        <f t="shared" si="1"/>
        <v>100</v>
      </c>
      <c r="F11" s="4">
        <v>0</v>
      </c>
      <c r="G11" s="4">
        <v>77</v>
      </c>
      <c r="H11" s="4">
        <f t="shared" si="2"/>
        <v>77</v>
      </c>
      <c r="I11" s="5">
        <f t="shared" si="3"/>
        <v>100</v>
      </c>
    </row>
    <row r="12" spans="1:9">
      <c r="A12" s="2" t="s">
        <v>18</v>
      </c>
      <c r="B12" s="4"/>
      <c r="C12" s="4"/>
      <c r="D12" s="4"/>
      <c r="E12" s="5">
        <f xml:space="preserve"> AVERAGE(E6:E11)</f>
        <v>98.65362460527281</v>
      </c>
      <c r="F12" s="4"/>
      <c r="G12" s="4"/>
      <c r="H12" s="4"/>
      <c r="I12" s="5">
        <f xml:space="preserve"> AVERAGE(I6:I11)</f>
        <v>99.724517906336089</v>
      </c>
    </row>
    <row r="13" spans="1:9">
      <c r="A13" s="2" t="s">
        <v>21</v>
      </c>
      <c r="B13" s="4"/>
      <c r="C13" s="4"/>
      <c r="D13" s="4"/>
      <c r="E13" s="5">
        <f xml:space="preserve"> STDEV(E6:E11)</f>
        <v>1.4400585506622667</v>
      </c>
      <c r="F13" s="5"/>
      <c r="G13" s="5"/>
      <c r="H13" s="5"/>
      <c r="I13" s="7">
        <f xml:space="preserve"> STDEV(I6:I11)</f>
        <v>0.67479056275018379</v>
      </c>
    </row>
    <row r="14" spans="1:9">
      <c r="A14" s="2"/>
      <c r="B14" s="4"/>
      <c r="C14" s="4"/>
      <c r="D14" s="4"/>
      <c r="E14" s="4"/>
      <c r="F14" s="4"/>
      <c r="G14" s="4"/>
      <c r="H14" s="4"/>
    </row>
    <row r="15" spans="1:9">
      <c r="A15" s="3" t="s">
        <v>12</v>
      </c>
      <c r="B15" s="2"/>
      <c r="C15" s="2"/>
      <c r="D15" s="2"/>
      <c r="E15" s="2"/>
      <c r="F15" s="2"/>
      <c r="G15" s="2"/>
      <c r="H15" s="2"/>
      <c r="I15" s="2"/>
    </row>
    <row r="16" spans="1:9">
      <c r="A16" s="2"/>
      <c r="B16" s="8" t="s">
        <v>0</v>
      </c>
      <c r="C16" s="8"/>
      <c r="D16" s="8"/>
      <c r="E16" s="8"/>
      <c r="F16" s="8" t="s">
        <v>1</v>
      </c>
      <c r="G16" s="8"/>
      <c r="H16" s="8"/>
      <c r="I16" s="8"/>
    </row>
    <row r="17" spans="1:9">
      <c r="A17" s="3" t="s">
        <v>2</v>
      </c>
      <c r="B17" s="3" t="s">
        <v>13</v>
      </c>
      <c r="C17" s="3" t="s">
        <v>14</v>
      </c>
      <c r="D17" s="3" t="s">
        <v>3</v>
      </c>
      <c r="E17" s="3" t="s">
        <v>11</v>
      </c>
      <c r="F17" s="3" t="s">
        <v>13</v>
      </c>
      <c r="G17" s="3" t="s">
        <v>14</v>
      </c>
      <c r="H17" s="3" t="s">
        <v>3</v>
      </c>
      <c r="I17" s="3" t="s">
        <v>11</v>
      </c>
    </row>
    <row r="18" spans="1:9">
      <c r="A18" s="2" t="s">
        <v>4</v>
      </c>
      <c r="B18" s="4">
        <v>1</v>
      </c>
      <c r="C18" s="4">
        <v>90</v>
      </c>
      <c r="D18" s="4">
        <f xml:space="preserve"> B18 + C18</f>
        <v>91</v>
      </c>
      <c r="E18" s="5">
        <f xml:space="preserve"> C18 / D18 * 100</f>
        <v>98.901098901098905</v>
      </c>
      <c r="F18" s="4">
        <v>4</v>
      </c>
      <c r="G18" s="4">
        <v>42</v>
      </c>
      <c r="H18" s="4">
        <f xml:space="preserve"> F18 + G18</f>
        <v>46</v>
      </c>
      <c r="I18" s="5">
        <f xml:space="preserve"> G18 / H18 * 100</f>
        <v>91.304347826086953</v>
      </c>
    </row>
    <row r="19" spans="1:9">
      <c r="A19" s="2" t="s">
        <v>5</v>
      </c>
      <c r="B19" s="4">
        <v>0</v>
      </c>
      <c r="C19" s="4">
        <v>92</v>
      </c>
      <c r="D19" s="4">
        <f t="shared" ref="D19:D23" si="4" xml:space="preserve"> B19 + C19</f>
        <v>92</v>
      </c>
      <c r="E19" s="5">
        <f t="shared" ref="E19:E23" si="5" xml:space="preserve"> C19 / D19 * 100</f>
        <v>100</v>
      </c>
      <c r="F19" s="4">
        <v>2</v>
      </c>
      <c r="G19" s="4">
        <v>67</v>
      </c>
      <c r="H19" s="4">
        <f t="shared" ref="H19:H23" si="6" xml:space="preserve"> F19 + G19</f>
        <v>69</v>
      </c>
      <c r="I19" s="5">
        <f t="shared" ref="I19:I23" si="7" xml:space="preserve"> G19 / H19 * 100</f>
        <v>97.101449275362313</v>
      </c>
    </row>
    <row r="20" spans="1:9">
      <c r="A20" s="2" t="s">
        <v>6</v>
      </c>
      <c r="B20" s="4">
        <v>7</v>
      </c>
      <c r="C20" s="4">
        <v>87</v>
      </c>
      <c r="D20" s="4">
        <f t="shared" si="4"/>
        <v>94</v>
      </c>
      <c r="E20" s="5">
        <f t="shared" si="5"/>
        <v>92.553191489361694</v>
      </c>
      <c r="F20" s="4">
        <v>4</v>
      </c>
      <c r="G20" s="4">
        <v>69</v>
      </c>
      <c r="H20" s="4">
        <f t="shared" si="6"/>
        <v>73</v>
      </c>
      <c r="I20" s="5">
        <f t="shared" si="7"/>
        <v>94.520547945205479</v>
      </c>
    </row>
    <row r="21" spans="1:9">
      <c r="A21" s="2" t="s">
        <v>7</v>
      </c>
      <c r="B21" s="4">
        <v>0</v>
      </c>
      <c r="C21" s="4">
        <v>101</v>
      </c>
      <c r="D21" s="4">
        <f t="shared" si="4"/>
        <v>101</v>
      </c>
      <c r="E21" s="5">
        <f t="shared" si="5"/>
        <v>100</v>
      </c>
      <c r="F21" s="4">
        <v>2</v>
      </c>
      <c r="G21" s="4">
        <v>72</v>
      </c>
      <c r="H21" s="4">
        <f t="shared" si="6"/>
        <v>74</v>
      </c>
      <c r="I21" s="5">
        <f t="shared" si="7"/>
        <v>97.297297297297305</v>
      </c>
    </row>
    <row r="22" spans="1:9">
      <c r="A22" s="2" t="s">
        <v>8</v>
      </c>
      <c r="B22" s="4">
        <v>0</v>
      </c>
      <c r="C22" s="4">
        <v>93</v>
      </c>
      <c r="D22" s="4">
        <f t="shared" si="4"/>
        <v>93</v>
      </c>
      <c r="E22" s="5">
        <f t="shared" si="5"/>
        <v>100</v>
      </c>
      <c r="F22" s="4">
        <v>3</v>
      </c>
      <c r="G22" s="4">
        <v>86</v>
      </c>
      <c r="H22" s="4">
        <f t="shared" si="6"/>
        <v>89</v>
      </c>
      <c r="I22" s="5">
        <f t="shared" si="7"/>
        <v>96.629213483146074</v>
      </c>
    </row>
    <row r="23" spans="1:9">
      <c r="A23" s="2" t="s">
        <v>9</v>
      </c>
      <c r="B23" s="4">
        <v>11</v>
      </c>
      <c r="C23" s="4">
        <v>94</v>
      </c>
      <c r="D23" s="4">
        <f t="shared" si="4"/>
        <v>105</v>
      </c>
      <c r="E23" s="5">
        <f t="shared" si="5"/>
        <v>89.523809523809533</v>
      </c>
      <c r="F23" s="4">
        <v>11</v>
      </c>
      <c r="G23" s="4">
        <v>66</v>
      </c>
      <c r="H23" s="4">
        <f t="shared" si="6"/>
        <v>77</v>
      </c>
      <c r="I23" s="5">
        <f t="shared" si="7"/>
        <v>85.714285714285708</v>
      </c>
    </row>
    <row r="24" spans="1:9">
      <c r="A24" s="2" t="s">
        <v>18</v>
      </c>
      <c r="B24" s="4"/>
      <c r="C24" s="4"/>
      <c r="D24" s="4"/>
      <c r="E24" s="5">
        <f xml:space="preserve"> AVERAGE(E18:E23)</f>
        <v>96.829683319045031</v>
      </c>
      <c r="F24" s="4"/>
      <c r="G24" s="4"/>
      <c r="H24" s="4"/>
      <c r="I24" s="5">
        <f xml:space="preserve"> AVERAGE(I18:I23)</f>
        <v>93.761190256897294</v>
      </c>
    </row>
    <row r="25" spans="1:9">
      <c r="A25" s="2" t="s">
        <v>21</v>
      </c>
      <c r="B25" s="2"/>
      <c r="C25" s="2"/>
      <c r="D25" s="2"/>
      <c r="E25" s="5">
        <f xml:space="preserve"> STDEV(E18:E23)</f>
        <v>4.6066834136384198</v>
      </c>
      <c r="F25" s="5"/>
      <c r="G25" s="5"/>
      <c r="H25" s="5"/>
      <c r="I25" s="5">
        <f xml:space="preserve"> STDEV(I18:I23)</f>
        <v>4.5442779863127143</v>
      </c>
    </row>
    <row r="26" spans="1:9">
      <c r="A26" s="2"/>
      <c r="B26" s="2"/>
      <c r="C26" s="2"/>
      <c r="D26" s="2"/>
      <c r="E26" s="2"/>
      <c r="F26" s="2"/>
      <c r="G26" s="2"/>
      <c r="H26" s="2"/>
      <c r="I26" s="2"/>
    </row>
    <row r="27" spans="1:9">
      <c r="A27" s="3" t="s">
        <v>19</v>
      </c>
      <c r="B27" s="2"/>
      <c r="C27" s="2"/>
      <c r="D27" s="2"/>
      <c r="E27" s="2"/>
      <c r="F27" s="2"/>
      <c r="G27" s="2"/>
      <c r="H27" s="2"/>
      <c r="I27" s="2"/>
    </row>
    <row r="28" spans="1:9">
      <c r="A28" s="2"/>
      <c r="B28" s="8" t="s">
        <v>0</v>
      </c>
      <c r="C28" s="8"/>
      <c r="D28" s="8"/>
      <c r="E28" s="8"/>
      <c r="F28" s="8" t="s">
        <v>1</v>
      </c>
      <c r="G28" s="8"/>
      <c r="H28" s="8"/>
      <c r="I28" s="8"/>
    </row>
    <row r="29" spans="1:9">
      <c r="A29" s="3" t="s">
        <v>2</v>
      </c>
      <c r="B29" s="3" t="s">
        <v>16</v>
      </c>
      <c r="C29" s="3" t="s">
        <v>20</v>
      </c>
      <c r="D29" s="3" t="s">
        <v>3</v>
      </c>
      <c r="E29" s="3" t="s">
        <v>11</v>
      </c>
      <c r="F29" s="3" t="s">
        <v>16</v>
      </c>
      <c r="G29" s="3" t="s">
        <v>20</v>
      </c>
      <c r="H29" s="3" t="s">
        <v>3</v>
      </c>
      <c r="I29" s="3" t="s">
        <v>11</v>
      </c>
    </row>
    <row r="30" spans="1:9">
      <c r="A30" s="2" t="s">
        <v>4</v>
      </c>
      <c r="B30" s="4">
        <v>0</v>
      </c>
      <c r="C30" s="4">
        <v>104</v>
      </c>
      <c r="D30" s="4">
        <f xml:space="preserve"> B30 + C30</f>
        <v>104</v>
      </c>
      <c r="E30" s="5">
        <f xml:space="preserve"> C30 / D30 * 100</f>
        <v>100</v>
      </c>
      <c r="F30" s="4">
        <v>7</v>
      </c>
      <c r="G30" s="4">
        <v>58</v>
      </c>
      <c r="H30" s="4">
        <f xml:space="preserve"> F30 + G30</f>
        <v>65</v>
      </c>
      <c r="I30" s="5">
        <f xml:space="preserve"> G30 / H30 * 100</f>
        <v>89.230769230769241</v>
      </c>
    </row>
    <row r="31" spans="1:9">
      <c r="A31" s="2" t="s">
        <v>5</v>
      </c>
      <c r="B31" s="4">
        <v>1</v>
      </c>
      <c r="C31" s="4">
        <v>115</v>
      </c>
      <c r="D31" s="4">
        <f t="shared" ref="D31:D36" si="8" xml:space="preserve"> B31 + C31</f>
        <v>116</v>
      </c>
      <c r="E31" s="5">
        <f t="shared" ref="E31:E36" si="9" xml:space="preserve"> C31 / D31 * 100</f>
        <v>99.137931034482762</v>
      </c>
      <c r="F31" s="4">
        <v>19</v>
      </c>
      <c r="G31" s="4">
        <v>89</v>
      </c>
      <c r="H31" s="4">
        <f t="shared" ref="H31:H36" si="10" xml:space="preserve"> F31 + G31</f>
        <v>108</v>
      </c>
      <c r="I31" s="5">
        <f t="shared" ref="I31:I36" si="11" xml:space="preserve"> G31 / H31 * 100</f>
        <v>82.407407407407405</v>
      </c>
    </row>
    <row r="32" spans="1:9">
      <c r="A32" s="2" t="s">
        <v>6</v>
      </c>
      <c r="B32" s="4">
        <v>1</v>
      </c>
      <c r="C32" s="4">
        <v>98</v>
      </c>
      <c r="D32" s="4">
        <f t="shared" si="8"/>
        <v>99</v>
      </c>
      <c r="E32" s="5">
        <f t="shared" si="9"/>
        <v>98.98989898989899</v>
      </c>
      <c r="F32" s="4">
        <v>7</v>
      </c>
      <c r="G32" s="4">
        <v>55</v>
      </c>
      <c r="H32" s="4">
        <f t="shared" si="10"/>
        <v>62</v>
      </c>
      <c r="I32" s="5">
        <f t="shared" si="11"/>
        <v>88.709677419354833</v>
      </c>
    </row>
    <row r="33" spans="1:9">
      <c r="A33" s="2" t="s">
        <v>7</v>
      </c>
      <c r="B33" s="4">
        <v>0</v>
      </c>
      <c r="C33" s="4">
        <v>151</v>
      </c>
      <c r="D33" s="4">
        <f t="shared" si="8"/>
        <v>151</v>
      </c>
      <c r="E33" s="5">
        <f t="shared" si="9"/>
        <v>100</v>
      </c>
      <c r="F33" s="4">
        <v>5</v>
      </c>
      <c r="G33" s="4">
        <v>60</v>
      </c>
      <c r="H33" s="4">
        <f t="shared" si="10"/>
        <v>65</v>
      </c>
      <c r="I33" s="5">
        <f t="shared" si="11"/>
        <v>92.307692307692307</v>
      </c>
    </row>
    <row r="34" spans="1:9">
      <c r="A34" s="2" t="s">
        <v>8</v>
      </c>
      <c r="B34" s="4">
        <v>1</v>
      </c>
      <c r="C34" s="4">
        <v>131</v>
      </c>
      <c r="D34" s="4">
        <f t="shared" si="8"/>
        <v>132</v>
      </c>
      <c r="E34" s="5">
        <f t="shared" si="9"/>
        <v>99.242424242424249</v>
      </c>
      <c r="F34" s="4">
        <v>4</v>
      </c>
      <c r="G34" s="4">
        <v>66</v>
      </c>
      <c r="H34" s="4">
        <f t="shared" si="10"/>
        <v>70</v>
      </c>
      <c r="I34" s="5">
        <f t="shared" si="11"/>
        <v>94.285714285714278</v>
      </c>
    </row>
    <row r="35" spans="1:9">
      <c r="A35" s="2" t="s">
        <v>9</v>
      </c>
      <c r="B35" s="4">
        <v>0</v>
      </c>
      <c r="C35" s="4">
        <v>111</v>
      </c>
      <c r="D35" s="4">
        <f t="shared" si="8"/>
        <v>111</v>
      </c>
      <c r="E35" s="5">
        <f t="shared" si="9"/>
        <v>100</v>
      </c>
      <c r="F35" s="4">
        <v>2</v>
      </c>
      <c r="G35" s="4">
        <v>49</v>
      </c>
      <c r="H35" s="4">
        <f t="shared" si="10"/>
        <v>51</v>
      </c>
      <c r="I35" s="5">
        <f t="shared" si="11"/>
        <v>96.078431372549019</v>
      </c>
    </row>
    <row r="36" spans="1:9">
      <c r="A36" s="2" t="s">
        <v>10</v>
      </c>
      <c r="B36" s="4">
        <v>2</v>
      </c>
      <c r="C36" s="4">
        <v>101</v>
      </c>
      <c r="D36" s="4">
        <f t="shared" si="8"/>
        <v>103</v>
      </c>
      <c r="E36" s="5">
        <f t="shared" si="9"/>
        <v>98.05825242718447</v>
      </c>
      <c r="F36" s="4">
        <v>5</v>
      </c>
      <c r="G36" s="4">
        <v>45</v>
      </c>
      <c r="H36" s="4">
        <f t="shared" si="10"/>
        <v>50</v>
      </c>
      <c r="I36" s="5">
        <f t="shared" si="11"/>
        <v>90</v>
      </c>
    </row>
    <row r="37" spans="1:9">
      <c r="A37" s="2" t="s">
        <v>18</v>
      </c>
      <c r="B37" s="4"/>
      <c r="C37" s="4"/>
      <c r="D37" s="4"/>
      <c r="E37" s="5">
        <f xml:space="preserve"> AVERAGE(E30:E36)</f>
        <v>99.346929527712931</v>
      </c>
      <c r="F37" s="4"/>
      <c r="G37" s="4"/>
      <c r="H37" s="4"/>
      <c r="I37" s="5">
        <f>AVERAGE(I30:I36)</f>
        <v>90.431384574783877</v>
      </c>
    </row>
    <row r="38" spans="1:9">
      <c r="A38" s="6" t="s">
        <v>21</v>
      </c>
      <c r="B38" s="4"/>
      <c r="C38" s="4"/>
      <c r="D38" s="4"/>
      <c r="E38" s="5">
        <f xml:space="preserve"> STDEV(E30:E36)</f>
        <v>0.72137187872641539</v>
      </c>
      <c r="F38" s="5"/>
      <c r="G38" s="5"/>
      <c r="H38" s="5"/>
      <c r="I38" s="7">
        <f xml:space="preserve"> STDEV(I30:I36)</f>
        <v>4.4579812458959811</v>
      </c>
    </row>
  </sheetData>
  <mergeCells count="6">
    <mergeCell ref="B16:E16"/>
    <mergeCell ref="F16:I16"/>
    <mergeCell ref="B4:E4"/>
    <mergeCell ref="F4:I4"/>
    <mergeCell ref="B28:E28"/>
    <mergeCell ref="F28:I28"/>
  </mergeCells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Irving Wang</dc:creator>
  <cp:lastModifiedBy>Irving Wang</cp:lastModifiedBy>
  <dcterms:created xsi:type="dcterms:W3CDTF">2016-08-02T06:05:41Z</dcterms:created>
  <dcterms:modified xsi:type="dcterms:W3CDTF">2016-09-01T20:02:23Z</dcterms:modified>
</cp:coreProperties>
</file>