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e3\Desktop\AJ_Org_b2014\aaArticles_encours\TIMP3_meca_dysfctCVR\Article_TIMP3_version eLife\"/>
    </mc:Choice>
  </mc:AlternateContent>
  <bookViews>
    <workbookView xWindow="0" yWindow="0" windowWidth="26400" windowHeight="12270"/>
  </bookViews>
  <sheets>
    <sheet name="Figure3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6" i="1" l="1"/>
  <c r="R66" i="1"/>
  <c r="Q66" i="1"/>
  <c r="P66" i="1"/>
  <c r="S65" i="1"/>
  <c r="R65" i="1"/>
  <c r="Q65" i="1"/>
  <c r="P65" i="1"/>
  <c r="N66" i="1"/>
  <c r="M66" i="1"/>
  <c r="L66" i="1"/>
  <c r="K66" i="1"/>
  <c r="N65" i="1"/>
  <c r="M65" i="1"/>
  <c r="L65" i="1"/>
  <c r="K65" i="1"/>
  <c r="I66" i="1"/>
  <c r="H66" i="1"/>
  <c r="G66" i="1"/>
  <c r="F66" i="1"/>
  <c r="I65" i="1"/>
  <c r="H65" i="1"/>
  <c r="G65" i="1"/>
  <c r="F65" i="1"/>
  <c r="C65" i="1"/>
  <c r="D65" i="1"/>
  <c r="C66" i="1"/>
  <c r="D66" i="1"/>
  <c r="B66" i="1"/>
  <c r="B65" i="1"/>
  <c r="A66" i="1"/>
  <c r="A65" i="1"/>
  <c r="AI46" i="1"/>
  <c r="AH46" i="1"/>
  <c r="AG46" i="1"/>
  <c r="AF46" i="1"/>
  <c r="AE46" i="1"/>
  <c r="AD46" i="1"/>
  <c r="AC46" i="1"/>
  <c r="AB46" i="1"/>
  <c r="AI45" i="1"/>
  <c r="AH45" i="1"/>
  <c r="AG45" i="1"/>
  <c r="AF45" i="1"/>
  <c r="AE45" i="1"/>
  <c r="AD45" i="1"/>
  <c r="AC45" i="1"/>
  <c r="AB45" i="1"/>
  <c r="Z46" i="1"/>
  <c r="Y46" i="1"/>
  <c r="X46" i="1"/>
  <c r="W46" i="1"/>
  <c r="V46" i="1"/>
  <c r="U46" i="1"/>
  <c r="T46" i="1"/>
  <c r="S46" i="1"/>
  <c r="Z45" i="1"/>
  <c r="Y45" i="1"/>
  <c r="X45" i="1"/>
  <c r="W45" i="1"/>
  <c r="V45" i="1"/>
  <c r="U45" i="1"/>
  <c r="T45" i="1"/>
  <c r="S45" i="1"/>
  <c r="Q46" i="1"/>
  <c r="P46" i="1"/>
  <c r="O46" i="1"/>
  <c r="N46" i="1"/>
  <c r="M46" i="1"/>
  <c r="L46" i="1"/>
  <c r="K46" i="1"/>
  <c r="J46" i="1"/>
  <c r="Q45" i="1"/>
  <c r="P45" i="1"/>
  <c r="O45" i="1"/>
  <c r="N45" i="1"/>
  <c r="M45" i="1"/>
  <c r="L45" i="1"/>
  <c r="K45" i="1"/>
  <c r="J45" i="1"/>
  <c r="C45" i="1"/>
  <c r="D45" i="1"/>
  <c r="E45" i="1"/>
  <c r="F45" i="1"/>
  <c r="G45" i="1"/>
  <c r="H45" i="1"/>
  <c r="C46" i="1"/>
  <c r="D46" i="1"/>
  <c r="E46" i="1"/>
  <c r="F46" i="1"/>
  <c r="G46" i="1"/>
  <c r="H46" i="1"/>
  <c r="B46" i="1"/>
  <c r="B45" i="1"/>
  <c r="A46" i="1"/>
  <c r="A45" i="1"/>
  <c r="Q16" i="1"/>
  <c r="P16" i="1"/>
  <c r="O16" i="1"/>
  <c r="N16" i="1"/>
  <c r="M16" i="1"/>
  <c r="Q15" i="1"/>
  <c r="P15" i="1"/>
  <c r="O15" i="1"/>
  <c r="N15" i="1"/>
  <c r="M15" i="1"/>
  <c r="K16" i="1"/>
  <c r="J16" i="1"/>
  <c r="I16" i="1"/>
  <c r="H16" i="1"/>
  <c r="G16" i="1"/>
  <c r="K15" i="1"/>
  <c r="J15" i="1"/>
  <c r="I15" i="1"/>
  <c r="H15" i="1"/>
  <c r="G15" i="1"/>
  <c r="C15" i="1"/>
  <c r="D15" i="1"/>
  <c r="E15" i="1"/>
  <c r="C16" i="1"/>
  <c r="D16" i="1"/>
  <c r="E16" i="1"/>
  <c r="B16" i="1"/>
  <c r="B15" i="1"/>
  <c r="A16" i="1"/>
  <c r="A15" i="1"/>
</calcChain>
</file>

<file path=xl/sharedStrings.xml><?xml version="1.0" encoding="utf-8"?>
<sst xmlns="http://schemas.openxmlformats.org/spreadsheetml/2006/main" count="97" uniqueCount="37">
  <si>
    <t>Vehicle</t>
  </si>
  <si>
    <r>
      <t>IgG1~F</t>
    </r>
    <r>
      <rPr>
        <vertAlign val="subscript"/>
        <sz val="10"/>
        <rFont val="Arial"/>
        <family val="2"/>
      </rPr>
      <t>c</t>
    </r>
  </si>
  <si>
    <r>
      <t>ERBB1~F</t>
    </r>
    <r>
      <rPr>
        <vertAlign val="subscript"/>
        <sz val="10"/>
        <rFont val="Arial"/>
        <family val="2"/>
      </rPr>
      <t>c</t>
    </r>
  </si>
  <si>
    <r>
      <t>IgG2a~F</t>
    </r>
    <r>
      <rPr>
        <vertAlign val="subscript"/>
        <sz val="10"/>
        <rFont val="Arial"/>
        <family val="2"/>
      </rPr>
      <t>c</t>
    </r>
  </si>
  <si>
    <r>
      <t>ERBB4~F</t>
    </r>
    <r>
      <rPr>
        <vertAlign val="subscript"/>
        <sz val="10"/>
        <rFont val="Arial"/>
        <family val="2"/>
      </rPr>
      <t>c</t>
    </r>
  </si>
  <si>
    <r>
      <t>IgG1-IgG2a~F</t>
    </r>
    <r>
      <rPr>
        <vertAlign val="subscript"/>
        <sz val="10"/>
        <rFont val="Arial"/>
        <family val="2"/>
      </rPr>
      <t>c</t>
    </r>
  </si>
  <si>
    <r>
      <t>ERBB1-ERBB4~F</t>
    </r>
    <r>
      <rPr>
        <vertAlign val="subscript"/>
        <sz val="10"/>
        <rFont val="Arial"/>
        <family val="2"/>
      </rPr>
      <t>c</t>
    </r>
  </si>
  <si>
    <r>
      <t>ERBB3~F</t>
    </r>
    <r>
      <rPr>
        <vertAlign val="subscript"/>
        <sz val="10"/>
        <rFont val="Arial"/>
        <family val="2"/>
      </rPr>
      <t>c</t>
    </r>
  </si>
  <si>
    <t>Heparin</t>
  </si>
  <si>
    <t>p21 peptide</t>
  </si>
  <si>
    <t>Figure 3- Source data 1</t>
  </si>
  <si>
    <t>C- Resting flow</t>
  </si>
  <si>
    <t>D- Whisker</t>
  </si>
  <si>
    <t>E- Adenosine</t>
  </si>
  <si>
    <t>F- Resting flow</t>
  </si>
  <si>
    <t>G- Whisker</t>
  </si>
  <si>
    <t>H- Adenosine</t>
  </si>
  <si>
    <t>I- Resting flow</t>
  </si>
  <si>
    <t>J- Whisker</t>
  </si>
  <si>
    <t>K- Adenosine</t>
  </si>
  <si>
    <t>Ach</t>
  </si>
  <si>
    <t>mean</t>
  </si>
  <si>
    <t>SEM</t>
  </si>
  <si>
    <r>
      <t>IgG1~F</t>
    </r>
    <r>
      <rPr>
        <b/>
        <vertAlign val="subscript"/>
        <sz val="10"/>
        <rFont val="Arial"/>
        <family val="2"/>
      </rPr>
      <t>c</t>
    </r>
  </si>
  <si>
    <r>
      <t>ERBB1~F</t>
    </r>
    <r>
      <rPr>
        <b/>
        <vertAlign val="subscript"/>
        <sz val="10"/>
        <rFont val="Arial"/>
        <family val="2"/>
      </rPr>
      <t>c</t>
    </r>
  </si>
  <si>
    <r>
      <t>IgG2a~F</t>
    </r>
    <r>
      <rPr>
        <b/>
        <vertAlign val="subscript"/>
        <sz val="10"/>
        <rFont val="Arial"/>
        <family val="2"/>
      </rPr>
      <t>c</t>
    </r>
  </si>
  <si>
    <r>
      <t>ERBB4~F</t>
    </r>
    <r>
      <rPr>
        <b/>
        <vertAlign val="subscript"/>
        <sz val="10"/>
        <rFont val="Arial"/>
        <family val="2"/>
      </rPr>
      <t>c</t>
    </r>
  </si>
  <si>
    <r>
      <t>IgG1-IgG2a~F</t>
    </r>
    <r>
      <rPr>
        <b/>
        <vertAlign val="subscript"/>
        <sz val="10"/>
        <rFont val="Arial"/>
        <family val="2"/>
      </rPr>
      <t>c</t>
    </r>
  </si>
  <si>
    <r>
      <t>ERBB1-ERBB4~F</t>
    </r>
    <r>
      <rPr>
        <b/>
        <vertAlign val="subscript"/>
        <sz val="10"/>
        <rFont val="Arial"/>
        <family val="2"/>
      </rPr>
      <t>c</t>
    </r>
  </si>
  <si>
    <r>
      <t>ERBB3~F</t>
    </r>
    <r>
      <rPr>
        <b/>
        <vertAlign val="subscript"/>
        <sz val="10"/>
        <rFont val="Arial"/>
        <family val="2"/>
      </rPr>
      <t>c</t>
    </r>
  </si>
  <si>
    <r>
      <t>EBB3~F</t>
    </r>
    <r>
      <rPr>
        <b/>
        <vertAlign val="subscript"/>
        <sz val="10"/>
        <rFont val="Arial"/>
        <family val="2"/>
      </rPr>
      <t>c</t>
    </r>
  </si>
  <si>
    <r>
      <t>AG1478 10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</t>
    </r>
  </si>
  <si>
    <r>
      <t>AG1478 20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</t>
    </r>
  </si>
  <si>
    <r>
      <t>AG825 50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</t>
    </r>
  </si>
  <si>
    <r>
      <t>AG825 200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</t>
    </r>
  </si>
  <si>
    <r>
      <t>p21</t>
    </r>
    <r>
      <rPr>
        <b/>
        <vertAlign val="superscript"/>
        <sz val="10"/>
        <rFont val="Arial"/>
        <family val="2"/>
      </rPr>
      <t xml:space="preserve">mut </t>
    </r>
    <r>
      <rPr>
        <b/>
        <sz val="10"/>
        <rFont val="Arial"/>
        <family val="2"/>
      </rPr>
      <t>peptide</t>
    </r>
  </si>
  <si>
    <r>
      <t>p21</t>
    </r>
    <r>
      <rPr>
        <b/>
        <vertAlign val="superscript"/>
        <sz val="10"/>
        <rFont val="Arial"/>
        <family val="2"/>
      </rPr>
      <t>mut</t>
    </r>
    <r>
      <rPr>
        <b/>
        <sz val="10"/>
        <rFont val="Arial"/>
        <family val="2"/>
      </rPr>
      <t xml:space="preserve"> peptide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</si>
</sst>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vertAlign val="subscript"/>
      <sz val="10"/>
      <name val="Arial"/>
      <family val="2"/>
    </font>
    <font>
      <b/>
      <sz val="12"/>
      <color rgb="FF000000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"/>
  <sheetViews>
    <sheetView tabSelected="1" topLeftCell="C40" zoomScaleNormal="100" workbookViewId="0">
      <selection activeCell="A3" sqref="A3"/>
    </sheetView>
  </sheetViews>
  <sheetFormatPr baseColWidth="10" defaultRowHeight="15" x14ac:dyDescent="0.25"/>
  <cols>
    <col min="1" max="1" width="11.42578125" style="5"/>
    <col min="2" max="2" width="13" style="5" customWidth="1"/>
    <col min="3" max="3" width="14" style="5" customWidth="1"/>
    <col min="4" max="4" width="12.7109375" style="5" customWidth="1"/>
    <col min="5" max="5" width="12.85546875" style="5" customWidth="1"/>
    <col min="6" max="7" width="11.42578125" style="5"/>
    <col min="8" max="8" width="14" style="5" customWidth="1"/>
    <col min="9" max="9" width="13.28515625" style="5" customWidth="1"/>
    <col min="10" max="10" width="12.140625" style="5" customWidth="1"/>
    <col min="11" max="11" width="14.42578125" style="5" customWidth="1"/>
    <col min="12" max="13" width="11.42578125" style="5"/>
    <col min="14" max="14" width="14.5703125" style="5" customWidth="1"/>
    <col min="15" max="15" width="13.85546875" style="5" customWidth="1"/>
    <col min="16" max="16" width="12.85546875" style="5" customWidth="1"/>
    <col min="17" max="17" width="15.140625" style="5" customWidth="1"/>
    <col min="18" max="16384" width="11.42578125" style="5"/>
  </cols>
  <sheetData>
    <row r="1" spans="1:18" ht="15.75" x14ac:dyDescent="0.25">
      <c r="A1" s="13" t="s">
        <v>10</v>
      </c>
    </row>
    <row r="3" spans="1:18" x14ac:dyDescent="0.25">
      <c r="A3" s="14" t="s">
        <v>11</v>
      </c>
      <c r="G3" s="6" t="s">
        <v>12</v>
      </c>
      <c r="M3" s="6" t="s">
        <v>13</v>
      </c>
    </row>
    <row r="4" spans="1:18" s="6" customFormat="1" x14ac:dyDescent="0.25">
      <c r="A4" s="3" t="s">
        <v>0</v>
      </c>
      <c r="B4" s="3" t="s">
        <v>31</v>
      </c>
      <c r="C4" s="3" t="s">
        <v>32</v>
      </c>
      <c r="D4" s="3" t="s">
        <v>33</v>
      </c>
      <c r="E4" s="3" t="s">
        <v>34</v>
      </c>
      <c r="F4" s="4"/>
      <c r="G4" s="3" t="s">
        <v>0</v>
      </c>
      <c r="H4" s="3" t="s">
        <v>31</v>
      </c>
      <c r="I4" s="3" t="s">
        <v>32</v>
      </c>
      <c r="J4" s="3" t="s">
        <v>33</v>
      </c>
      <c r="K4" s="3" t="s">
        <v>34</v>
      </c>
      <c r="L4" s="4"/>
      <c r="M4" s="3" t="s">
        <v>0</v>
      </c>
      <c r="N4" s="3" t="s">
        <v>31</v>
      </c>
      <c r="O4" s="3" t="s">
        <v>32</v>
      </c>
      <c r="P4" s="3" t="s">
        <v>33</v>
      </c>
      <c r="Q4" s="3" t="s">
        <v>34</v>
      </c>
    </row>
    <row r="5" spans="1:18" x14ac:dyDescent="0.25">
      <c r="A5" s="7">
        <v>94.681470000000004</v>
      </c>
      <c r="B5" s="7">
        <v>94.17989</v>
      </c>
      <c r="C5" s="7">
        <v>89.417990000000003</v>
      </c>
      <c r="D5" s="7">
        <v>93.209879999999998</v>
      </c>
      <c r="E5" s="7">
        <v>92.592590000000001</v>
      </c>
      <c r="F5" s="1"/>
      <c r="G5" s="2">
        <v>21</v>
      </c>
      <c r="H5" s="2">
        <v>19</v>
      </c>
      <c r="I5" s="2">
        <v>14</v>
      </c>
      <c r="J5" s="2">
        <v>27.5</v>
      </c>
      <c r="K5" s="2">
        <v>26</v>
      </c>
      <c r="L5" s="1"/>
      <c r="M5" s="2">
        <v>25</v>
      </c>
      <c r="N5" s="2">
        <v>18</v>
      </c>
      <c r="O5" s="2">
        <v>13</v>
      </c>
      <c r="P5" s="2">
        <v>25</v>
      </c>
      <c r="Q5" s="2">
        <v>28</v>
      </c>
    </row>
    <row r="6" spans="1:18" x14ac:dyDescent="0.25">
      <c r="A6" s="7">
        <v>90.590299999999999</v>
      </c>
      <c r="B6" s="7">
        <v>82.125600000000006</v>
      </c>
      <c r="C6" s="7">
        <v>77.777780000000007</v>
      </c>
      <c r="D6" s="7">
        <v>92.903229999999994</v>
      </c>
      <c r="E6" s="7">
        <v>100</v>
      </c>
      <c r="F6" s="1"/>
      <c r="G6" s="2">
        <v>26</v>
      </c>
      <c r="H6" s="2">
        <v>17</v>
      </c>
      <c r="I6" s="2">
        <v>14</v>
      </c>
      <c r="J6" s="2">
        <v>30</v>
      </c>
      <c r="K6" s="2">
        <v>27</v>
      </c>
      <c r="L6" s="1"/>
      <c r="M6" s="2">
        <v>27</v>
      </c>
      <c r="N6" s="2">
        <v>18</v>
      </c>
      <c r="O6" s="2">
        <v>16</v>
      </c>
      <c r="P6" s="2">
        <v>30</v>
      </c>
      <c r="Q6" s="2">
        <v>29.5</v>
      </c>
    </row>
    <row r="7" spans="1:18" x14ac:dyDescent="0.25">
      <c r="A7" s="7">
        <v>83.576859999999996</v>
      </c>
      <c r="B7" s="7">
        <v>103.38979999999999</v>
      </c>
      <c r="C7" s="7">
        <v>108.4746</v>
      </c>
      <c r="D7" s="7">
        <v>102.7972</v>
      </c>
      <c r="E7" s="7">
        <v>97.902100000000004</v>
      </c>
      <c r="F7" s="1"/>
      <c r="G7" s="2">
        <v>31</v>
      </c>
      <c r="H7" s="2">
        <v>22</v>
      </c>
      <c r="I7" s="2">
        <v>16</v>
      </c>
      <c r="J7" s="2">
        <v>30</v>
      </c>
      <c r="K7" s="2">
        <v>31</v>
      </c>
      <c r="L7" s="1"/>
      <c r="M7" s="2">
        <v>32</v>
      </c>
      <c r="N7" s="2">
        <v>21</v>
      </c>
      <c r="O7" s="2">
        <v>16</v>
      </c>
      <c r="P7" s="2">
        <v>29</v>
      </c>
      <c r="Q7" s="2">
        <v>31</v>
      </c>
    </row>
    <row r="8" spans="1:18" x14ac:dyDescent="0.25">
      <c r="A8" s="7">
        <v>81.239040000000003</v>
      </c>
      <c r="B8" s="7">
        <v>97.916659999999993</v>
      </c>
      <c r="C8" s="7">
        <v>107.8125</v>
      </c>
      <c r="D8" s="7">
        <v>102.1583</v>
      </c>
      <c r="E8" s="7">
        <v>103.5971</v>
      </c>
      <c r="F8" s="1"/>
      <c r="G8" s="2">
        <v>28</v>
      </c>
      <c r="H8" s="2">
        <v>19</v>
      </c>
      <c r="I8" s="2">
        <v>18</v>
      </c>
      <c r="J8" s="2">
        <v>29</v>
      </c>
      <c r="K8" s="2">
        <v>29</v>
      </c>
      <c r="L8" s="1"/>
      <c r="M8" s="2">
        <v>27</v>
      </c>
      <c r="N8" s="2">
        <v>16</v>
      </c>
      <c r="O8" s="2">
        <v>17</v>
      </c>
      <c r="P8" s="2">
        <v>30</v>
      </c>
      <c r="Q8" s="2">
        <v>29</v>
      </c>
    </row>
    <row r="9" spans="1:18" x14ac:dyDescent="0.25">
      <c r="A9" s="7">
        <v>83.576859999999996</v>
      </c>
      <c r="B9" s="7">
        <v>94.607839999999996</v>
      </c>
      <c r="C9" s="7">
        <v>93.627449999999996</v>
      </c>
      <c r="D9" s="7">
        <v>112.5874</v>
      </c>
      <c r="E9" s="7">
        <v>109.7902</v>
      </c>
      <c r="F9" s="1"/>
      <c r="G9" s="2">
        <v>31.5</v>
      </c>
      <c r="H9" s="2">
        <v>18</v>
      </c>
      <c r="I9" s="2">
        <v>14</v>
      </c>
      <c r="J9" s="2">
        <v>30</v>
      </c>
      <c r="K9" s="2">
        <v>28</v>
      </c>
      <c r="L9" s="1"/>
      <c r="M9" s="2">
        <v>30</v>
      </c>
      <c r="N9" s="2">
        <v>19</v>
      </c>
      <c r="O9" s="2">
        <v>15</v>
      </c>
      <c r="P9" s="2">
        <v>29</v>
      </c>
      <c r="Q9" s="2">
        <v>30</v>
      </c>
    </row>
    <row r="10" spans="1:18" x14ac:dyDescent="0.25">
      <c r="A10" s="7">
        <v>110.46169999999999</v>
      </c>
      <c r="B10" s="7"/>
      <c r="C10" s="7"/>
      <c r="D10" s="7"/>
      <c r="E10" s="7"/>
      <c r="F10" s="1"/>
      <c r="G10" s="2">
        <v>24</v>
      </c>
      <c r="H10" s="2"/>
      <c r="I10" s="2"/>
      <c r="J10" s="2"/>
      <c r="K10" s="2"/>
      <c r="L10" s="1"/>
      <c r="M10" s="2">
        <v>28</v>
      </c>
      <c r="N10" s="2"/>
      <c r="O10" s="2"/>
      <c r="P10" s="2"/>
      <c r="Q10" s="2"/>
    </row>
    <row r="11" spans="1:18" x14ac:dyDescent="0.25">
      <c r="A11" s="7">
        <v>120.9819</v>
      </c>
      <c r="B11" s="7"/>
      <c r="C11" s="7"/>
      <c r="D11" s="7"/>
      <c r="E11" s="7"/>
      <c r="F11" s="1"/>
      <c r="G11" s="2">
        <v>26</v>
      </c>
      <c r="H11" s="2"/>
      <c r="I11" s="2"/>
      <c r="J11" s="2"/>
      <c r="K11" s="2"/>
      <c r="L11" s="1"/>
      <c r="M11" s="2">
        <v>30</v>
      </c>
      <c r="N11" s="2"/>
      <c r="O11" s="2"/>
      <c r="P11" s="2"/>
      <c r="Q11" s="2"/>
    </row>
    <row r="12" spans="1:18" x14ac:dyDescent="0.25">
      <c r="A12" s="7">
        <v>103.4483</v>
      </c>
      <c r="B12" s="7"/>
      <c r="C12" s="7"/>
      <c r="D12" s="7"/>
      <c r="E12" s="7"/>
      <c r="F12" s="1"/>
      <c r="G12" s="2">
        <v>31</v>
      </c>
      <c r="H12" s="2"/>
      <c r="I12" s="2"/>
      <c r="J12" s="2"/>
      <c r="K12" s="2"/>
      <c r="L12" s="1"/>
      <c r="M12" s="2">
        <v>30</v>
      </c>
      <c r="N12" s="2"/>
      <c r="O12" s="2"/>
      <c r="P12" s="2"/>
      <c r="Q12" s="2"/>
    </row>
    <row r="13" spans="1:18" x14ac:dyDescent="0.25">
      <c r="A13" s="7">
        <v>112.21510000000001</v>
      </c>
      <c r="B13" s="7"/>
      <c r="C13" s="7"/>
      <c r="D13" s="7"/>
      <c r="E13" s="7"/>
      <c r="F13" s="1"/>
      <c r="G13" s="2">
        <v>28</v>
      </c>
      <c r="H13" s="2"/>
      <c r="I13" s="2"/>
      <c r="J13" s="2"/>
      <c r="K13" s="2"/>
      <c r="L13" s="1"/>
      <c r="M13" s="2">
        <v>30</v>
      </c>
      <c r="N13" s="2"/>
      <c r="O13" s="2"/>
      <c r="P13" s="2"/>
      <c r="Q13" s="2"/>
    </row>
    <row r="14" spans="1:18" x14ac:dyDescent="0.25">
      <c r="A14" s="7">
        <v>119.2285</v>
      </c>
      <c r="B14" s="7"/>
      <c r="C14" s="7"/>
      <c r="D14" s="7"/>
      <c r="E14" s="7"/>
      <c r="F14" s="1"/>
      <c r="G14" s="2">
        <v>27</v>
      </c>
      <c r="H14" s="2"/>
      <c r="I14" s="2"/>
      <c r="J14" s="2"/>
      <c r="K14" s="2"/>
      <c r="L14" s="1"/>
      <c r="M14" s="2">
        <v>28</v>
      </c>
      <c r="N14" s="2"/>
      <c r="O14" s="2"/>
      <c r="P14" s="2"/>
      <c r="Q14" s="2"/>
    </row>
    <row r="15" spans="1:18" s="6" customFormat="1" x14ac:dyDescent="0.25">
      <c r="A15" s="8">
        <f>AVERAGE(A5:A14)</f>
        <v>100.00000299999999</v>
      </c>
      <c r="B15" s="8">
        <f>AVERAGE(B5:B9)</f>
        <v>94.443957999999995</v>
      </c>
      <c r="C15" s="8">
        <f t="shared" ref="C15:E15" si="0">AVERAGE(C5:C9)</f>
        <v>95.422064000000006</v>
      </c>
      <c r="D15" s="8">
        <f t="shared" si="0"/>
        <v>100.731202</v>
      </c>
      <c r="E15" s="8">
        <f t="shared" si="0"/>
        <v>100.776398</v>
      </c>
      <c r="F15" s="6" t="s">
        <v>21</v>
      </c>
      <c r="G15" s="8">
        <f>AVERAGE(G5:G14)</f>
        <v>27.35</v>
      </c>
      <c r="H15" s="8">
        <f>AVERAGE(H5:H9)</f>
        <v>19</v>
      </c>
      <c r="I15" s="8">
        <f t="shared" ref="I15:K15" si="1">AVERAGE(I5:I9)</f>
        <v>15.2</v>
      </c>
      <c r="J15" s="8">
        <f t="shared" si="1"/>
        <v>29.3</v>
      </c>
      <c r="K15" s="8">
        <f t="shared" si="1"/>
        <v>28.2</v>
      </c>
      <c r="L15" s="6" t="s">
        <v>21</v>
      </c>
      <c r="M15" s="8">
        <f>AVERAGE(M5:M14)</f>
        <v>28.7</v>
      </c>
      <c r="N15" s="8">
        <f>AVERAGE(N5:N9)</f>
        <v>18.399999999999999</v>
      </c>
      <c r="O15" s="8">
        <f t="shared" ref="O15:Q15" si="2">AVERAGE(O5:O9)</f>
        <v>15.4</v>
      </c>
      <c r="P15" s="8">
        <f t="shared" si="2"/>
        <v>28.6</v>
      </c>
      <c r="Q15" s="8">
        <f t="shared" si="2"/>
        <v>29.5</v>
      </c>
      <c r="R15" s="6" t="s">
        <v>21</v>
      </c>
    </row>
    <row r="16" spans="1:18" x14ac:dyDescent="0.25">
      <c r="A16" s="9">
        <f>STDEV(A5:A14)/3.162</f>
        <v>4.8179418029448273</v>
      </c>
      <c r="B16" s="9">
        <f>STDEV(B5:B9)/2.236</f>
        <v>3.4924283308619621</v>
      </c>
      <c r="C16" s="9">
        <f t="shared" ref="C16:E16" si="3">STDEV(C5:C9)/2.236</f>
        <v>5.8074216015958271</v>
      </c>
      <c r="D16" s="9">
        <f t="shared" si="3"/>
        <v>3.638254483804273</v>
      </c>
      <c r="E16" s="9">
        <f t="shared" si="3"/>
        <v>2.8727523195225282</v>
      </c>
      <c r="F16" s="5" t="s">
        <v>22</v>
      </c>
      <c r="G16" s="9">
        <f>STDEV(G5:G14)/3.162</f>
        <v>1.054316879810747</v>
      </c>
      <c r="H16" s="9">
        <f>STDEV(H5:H9)/2.236</f>
        <v>0.8366854621587525</v>
      </c>
      <c r="I16" s="9">
        <f t="shared" ref="I16:K16" si="4">STDEV(I5:I9)/2.236</f>
        <v>0.80002432110904675</v>
      </c>
      <c r="J16" s="9">
        <f t="shared" si="4"/>
        <v>0.48991284213342229</v>
      </c>
      <c r="K16" s="9">
        <f t="shared" si="4"/>
        <v>0.86025867896562358</v>
      </c>
      <c r="L16" s="5" t="s">
        <v>22</v>
      </c>
      <c r="M16" s="9">
        <f>STDEV(M5:M14)/3.162</f>
        <v>0.65069784364372618</v>
      </c>
      <c r="N16" s="9">
        <f>STDEV(N5:N9)/2.236</f>
        <v>0.81242853866658993</v>
      </c>
      <c r="O16" s="9">
        <f t="shared" ref="O16:Q16" si="5">STDEV(O5:O9)/2.236</f>
        <v>0.67825361753591673</v>
      </c>
      <c r="P16" s="9">
        <f t="shared" si="5"/>
        <v>0.9273900426354077</v>
      </c>
      <c r="Q16" s="9">
        <f t="shared" si="5"/>
        <v>0.50001520069315508</v>
      </c>
      <c r="R16" s="5" t="s">
        <v>22</v>
      </c>
    </row>
    <row r="17" spans="1:35" x14ac:dyDescent="0.25">
      <c r="A17" s="10"/>
      <c r="B17" s="10"/>
      <c r="C17" s="10"/>
      <c r="D17" s="10"/>
      <c r="E17" s="10"/>
      <c r="G17" s="10"/>
      <c r="H17" s="10"/>
      <c r="I17" s="10"/>
      <c r="J17" s="10"/>
      <c r="K17" s="10"/>
      <c r="M17" s="10"/>
      <c r="N17" s="10"/>
      <c r="O17" s="10"/>
      <c r="P17" s="10"/>
      <c r="Q17" s="10"/>
    </row>
    <row r="18" spans="1:35" x14ac:dyDescent="0.25">
      <c r="A18" s="14" t="s">
        <v>14</v>
      </c>
      <c r="J18" s="6" t="s">
        <v>15</v>
      </c>
      <c r="S18" s="6" t="s">
        <v>16</v>
      </c>
      <c r="AB18" s="6" t="s">
        <v>20</v>
      </c>
      <c r="AC18" s="6"/>
      <c r="AD18" s="6"/>
      <c r="AE18" s="6"/>
      <c r="AF18" s="6"/>
      <c r="AG18" s="6"/>
      <c r="AH18" s="6"/>
      <c r="AI18" s="6"/>
    </row>
    <row r="19" spans="1:35" s="6" customFormat="1" ht="15.75" x14ac:dyDescent="0.3">
      <c r="A19" s="3" t="s">
        <v>0</v>
      </c>
      <c r="B19" s="3" t="s">
        <v>23</v>
      </c>
      <c r="C19" s="3" t="s">
        <v>24</v>
      </c>
      <c r="D19" s="3" t="s">
        <v>25</v>
      </c>
      <c r="E19" s="3" t="s">
        <v>26</v>
      </c>
      <c r="F19" s="3" t="s">
        <v>27</v>
      </c>
      <c r="G19" s="3" t="s">
        <v>28</v>
      </c>
      <c r="H19" s="3" t="s">
        <v>29</v>
      </c>
      <c r="I19" s="4"/>
      <c r="J19" s="3" t="s">
        <v>0</v>
      </c>
      <c r="K19" s="3" t="s">
        <v>23</v>
      </c>
      <c r="L19" s="3" t="s">
        <v>24</v>
      </c>
      <c r="M19" s="3" t="s">
        <v>25</v>
      </c>
      <c r="N19" s="3" t="s">
        <v>26</v>
      </c>
      <c r="O19" s="3" t="s">
        <v>27</v>
      </c>
      <c r="P19" s="3" t="s">
        <v>28</v>
      </c>
      <c r="Q19" s="3" t="s">
        <v>30</v>
      </c>
      <c r="R19" s="4"/>
      <c r="S19" s="3" t="s">
        <v>0</v>
      </c>
      <c r="T19" s="3" t="s">
        <v>23</v>
      </c>
      <c r="U19" s="3" t="s">
        <v>24</v>
      </c>
      <c r="V19" s="3" t="s">
        <v>25</v>
      </c>
      <c r="W19" s="3" t="s">
        <v>26</v>
      </c>
      <c r="X19" s="3" t="s">
        <v>27</v>
      </c>
      <c r="Y19" s="3" t="s">
        <v>28</v>
      </c>
      <c r="Z19" s="3" t="s">
        <v>29</v>
      </c>
      <c r="AB19" s="2" t="s">
        <v>0</v>
      </c>
      <c r="AC19" s="2" t="s">
        <v>1</v>
      </c>
      <c r="AD19" s="2" t="s">
        <v>2</v>
      </c>
      <c r="AE19" s="2" t="s">
        <v>3</v>
      </c>
      <c r="AF19" s="2" t="s">
        <v>4</v>
      </c>
      <c r="AG19" s="2" t="s">
        <v>5</v>
      </c>
      <c r="AH19" s="2" t="s">
        <v>6</v>
      </c>
      <c r="AI19" s="2" t="s">
        <v>7</v>
      </c>
    </row>
    <row r="20" spans="1:35" x14ac:dyDescent="0.25">
      <c r="A20" s="2">
        <v>100</v>
      </c>
      <c r="B20" s="7">
        <v>96.581199999999995</v>
      </c>
      <c r="C20" s="7">
        <v>116.1435</v>
      </c>
      <c r="D20" s="7">
        <v>102.36969999999999</v>
      </c>
      <c r="E20" s="7">
        <v>116.5975</v>
      </c>
      <c r="F20" s="7">
        <v>112.9744</v>
      </c>
      <c r="G20" s="7">
        <v>100.7813</v>
      </c>
      <c r="H20" s="7">
        <v>92.553190000000001</v>
      </c>
      <c r="I20" s="1"/>
      <c r="J20" s="2">
        <v>30</v>
      </c>
      <c r="K20" s="2">
        <v>28</v>
      </c>
      <c r="L20" s="2">
        <v>18</v>
      </c>
      <c r="M20" s="2">
        <v>28</v>
      </c>
      <c r="N20" s="2">
        <v>19</v>
      </c>
      <c r="O20" s="2">
        <v>28</v>
      </c>
      <c r="P20" s="2">
        <v>18</v>
      </c>
      <c r="Q20" s="2">
        <v>25</v>
      </c>
      <c r="R20" s="1"/>
      <c r="S20" s="2">
        <v>30</v>
      </c>
      <c r="T20" s="2">
        <v>31</v>
      </c>
      <c r="U20" s="2">
        <v>19</v>
      </c>
      <c r="V20" s="2">
        <v>28</v>
      </c>
      <c r="W20" s="2">
        <v>21</v>
      </c>
      <c r="X20" s="2">
        <v>31</v>
      </c>
      <c r="Y20" s="2">
        <v>20</v>
      </c>
      <c r="Z20" s="2">
        <v>27</v>
      </c>
      <c r="AB20" s="2">
        <v>27</v>
      </c>
      <c r="AC20" s="2">
        <v>29</v>
      </c>
      <c r="AD20" s="2">
        <v>20</v>
      </c>
      <c r="AE20" s="2">
        <v>29</v>
      </c>
      <c r="AF20" s="2">
        <v>20</v>
      </c>
      <c r="AG20" s="2">
        <v>30</v>
      </c>
      <c r="AH20" s="2">
        <v>18</v>
      </c>
      <c r="AI20" s="2">
        <v>26</v>
      </c>
    </row>
    <row r="21" spans="1:35" x14ac:dyDescent="0.25">
      <c r="A21" s="7">
        <v>96.153850000000006</v>
      </c>
      <c r="B21" s="7">
        <v>106.66670000000001</v>
      </c>
      <c r="C21" s="7">
        <v>111.017</v>
      </c>
      <c r="D21" s="7">
        <v>95.212770000000006</v>
      </c>
      <c r="E21" s="7">
        <v>117.4468</v>
      </c>
      <c r="F21" s="7">
        <v>78.552509999999998</v>
      </c>
      <c r="G21" s="7">
        <v>106.1798</v>
      </c>
      <c r="H21" s="7">
        <v>115.0943</v>
      </c>
      <c r="I21" s="1"/>
      <c r="J21" s="2">
        <v>31</v>
      </c>
      <c r="K21" s="2">
        <v>29.5</v>
      </c>
      <c r="L21" s="2">
        <v>16</v>
      </c>
      <c r="M21" s="2">
        <v>30</v>
      </c>
      <c r="N21" s="2">
        <v>20</v>
      </c>
      <c r="O21" s="2">
        <v>31</v>
      </c>
      <c r="P21" s="2">
        <v>19</v>
      </c>
      <c r="Q21" s="2">
        <v>26</v>
      </c>
      <c r="R21" s="1"/>
      <c r="S21" s="2">
        <v>30</v>
      </c>
      <c r="T21" s="2">
        <v>28</v>
      </c>
      <c r="U21" s="2">
        <v>20</v>
      </c>
      <c r="V21" s="2">
        <v>28</v>
      </c>
      <c r="W21" s="2">
        <v>21</v>
      </c>
      <c r="X21" s="2">
        <v>32</v>
      </c>
      <c r="Y21" s="2">
        <v>20</v>
      </c>
      <c r="Z21" s="2">
        <v>29</v>
      </c>
      <c r="AB21" s="2">
        <v>28</v>
      </c>
      <c r="AC21" s="2">
        <v>27</v>
      </c>
      <c r="AD21" s="2">
        <v>17</v>
      </c>
      <c r="AE21" s="2">
        <v>30</v>
      </c>
      <c r="AF21" s="2">
        <v>21</v>
      </c>
      <c r="AG21" s="2">
        <v>30</v>
      </c>
      <c r="AH21" s="2">
        <v>20</v>
      </c>
      <c r="AI21" s="2">
        <v>27.5</v>
      </c>
    </row>
    <row r="22" spans="1:35" x14ac:dyDescent="0.25">
      <c r="A22" s="7">
        <v>85.897440000000003</v>
      </c>
      <c r="B22" s="7">
        <v>108.9552</v>
      </c>
      <c r="C22" s="7">
        <v>117.1429</v>
      </c>
      <c r="D22" s="7">
        <v>104.52670000000001</v>
      </c>
      <c r="E22" s="7">
        <v>113.00449999999999</v>
      </c>
      <c r="F22" s="7">
        <v>93.998239999999996</v>
      </c>
      <c r="G22" s="7">
        <v>104.2253</v>
      </c>
      <c r="H22" s="7">
        <v>102.381</v>
      </c>
      <c r="I22" s="1"/>
      <c r="J22" s="2">
        <v>30</v>
      </c>
      <c r="K22" s="2">
        <v>27</v>
      </c>
      <c r="L22" s="2">
        <v>19</v>
      </c>
      <c r="M22" s="2">
        <v>27</v>
      </c>
      <c r="N22" s="2">
        <v>22</v>
      </c>
      <c r="O22" s="2">
        <v>30</v>
      </c>
      <c r="P22" s="2">
        <v>20</v>
      </c>
      <c r="Q22" s="2">
        <v>25</v>
      </c>
      <c r="R22" s="1"/>
      <c r="S22" s="2">
        <v>28</v>
      </c>
      <c r="T22" s="2">
        <v>31</v>
      </c>
      <c r="U22" s="2">
        <v>20</v>
      </c>
      <c r="V22" s="2">
        <v>27</v>
      </c>
      <c r="W22" s="2">
        <v>20</v>
      </c>
      <c r="X22" s="2">
        <v>29</v>
      </c>
      <c r="Y22" s="2">
        <v>17</v>
      </c>
      <c r="Z22" s="2">
        <v>26</v>
      </c>
      <c r="AB22" s="2">
        <v>30</v>
      </c>
      <c r="AC22" s="2">
        <v>28.5</v>
      </c>
      <c r="AD22" s="2">
        <v>19</v>
      </c>
      <c r="AE22" s="2">
        <v>28</v>
      </c>
      <c r="AF22" s="2">
        <v>20.5</v>
      </c>
      <c r="AG22" s="2">
        <v>29</v>
      </c>
      <c r="AH22" s="2">
        <v>17</v>
      </c>
      <c r="AI22" s="2">
        <v>27</v>
      </c>
    </row>
    <row r="23" spans="1:35" x14ac:dyDescent="0.25">
      <c r="A23" s="7">
        <v>118.37609999999999</v>
      </c>
      <c r="B23" s="7">
        <v>102.1661</v>
      </c>
      <c r="C23" s="7">
        <v>110.71429999999999</v>
      </c>
      <c r="D23" s="7">
        <v>97.826089999999994</v>
      </c>
      <c r="E23" s="7">
        <v>119.2308</v>
      </c>
      <c r="F23" s="7">
        <v>125.7723</v>
      </c>
      <c r="G23" s="7">
        <v>104.9123</v>
      </c>
      <c r="H23" s="7">
        <v>109.0278</v>
      </c>
      <c r="I23" s="1"/>
      <c r="J23" s="2">
        <v>27</v>
      </c>
      <c r="K23" s="2">
        <v>29</v>
      </c>
      <c r="L23" s="2">
        <v>21</v>
      </c>
      <c r="M23" s="2">
        <v>27</v>
      </c>
      <c r="N23" s="2">
        <v>19.5</v>
      </c>
      <c r="O23" s="2">
        <v>28</v>
      </c>
      <c r="P23" s="2">
        <v>16</v>
      </c>
      <c r="Q23" s="2">
        <v>29</v>
      </c>
      <c r="R23" s="1"/>
      <c r="S23" s="2">
        <v>30</v>
      </c>
      <c r="T23" s="2">
        <v>28</v>
      </c>
      <c r="U23" s="2">
        <v>22</v>
      </c>
      <c r="V23" s="2">
        <v>29</v>
      </c>
      <c r="W23" s="2">
        <v>21</v>
      </c>
      <c r="X23" s="2">
        <v>30</v>
      </c>
      <c r="Y23" s="2">
        <v>18</v>
      </c>
      <c r="Z23" s="2">
        <v>30</v>
      </c>
      <c r="AB23" s="2">
        <v>27</v>
      </c>
      <c r="AC23" s="2">
        <v>26</v>
      </c>
      <c r="AD23" s="2">
        <v>20</v>
      </c>
      <c r="AE23" s="2">
        <v>28</v>
      </c>
      <c r="AF23" s="2">
        <v>20</v>
      </c>
      <c r="AG23" s="2">
        <v>27</v>
      </c>
      <c r="AH23" s="2">
        <v>16</v>
      </c>
      <c r="AI23" s="2">
        <v>27</v>
      </c>
    </row>
    <row r="24" spans="1:35" x14ac:dyDescent="0.25">
      <c r="A24" s="7">
        <v>99.572649999999996</v>
      </c>
      <c r="B24" s="7">
        <v>105.57940000000001</v>
      </c>
      <c r="C24" s="7">
        <v>109.0047</v>
      </c>
      <c r="D24" s="7">
        <v>102.57510000000001</v>
      </c>
      <c r="E24" s="7">
        <v>105.8511</v>
      </c>
      <c r="F24" s="7">
        <v>82.08296</v>
      </c>
      <c r="G24" s="7">
        <v>108.60209999999999</v>
      </c>
      <c r="H24" s="7">
        <v>99.346410000000006</v>
      </c>
      <c r="I24" s="1"/>
      <c r="J24" s="2">
        <v>26</v>
      </c>
      <c r="K24" s="2">
        <v>25</v>
      </c>
      <c r="L24" s="2">
        <v>19</v>
      </c>
      <c r="M24" s="2">
        <v>28</v>
      </c>
      <c r="N24" s="2">
        <v>22</v>
      </c>
      <c r="O24" s="2">
        <v>27</v>
      </c>
      <c r="P24" s="2">
        <v>17</v>
      </c>
      <c r="Q24" s="2">
        <v>27</v>
      </c>
      <c r="R24" s="1"/>
      <c r="S24" s="2">
        <v>27</v>
      </c>
      <c r="T24" s="2">
        <v>27</v>
      </c>
      <c r="U24" s="2">
        <v>21</v>
      </c>
      <c r="V24" s="2">
        <v>30.5</v>
      </c>
      <c r="W24" s="2">
        <v>22</v>
      </c>
      <c r="X24" s="2">
        <v>31</v>
      </c>
      <c r="Y24" s="2">
        <v>16.5</v>
      </c>
      <c r="Z24" s="2">
        <v>25</v>
      </c>
      <c r="AB24" s="2">
        <v>30</v>
      </c>
      <c r="AC24" s="2">
        <v>30</v>
      </c>
      <c r="AD24" s="2">
        <v>19.5</v>
      </c>
      <c r="AE24" s="2">
        <v>29</v>
      </c>
      <c r="AF24" s="2">
        <v>21</v>
      </c>
      <c r="AG24" s="2">
        <v>28</v>
      </c>
      <c r="AH24" s="2">
        <v>17</v>
      </c>
      <c r="AI24" s="2">
        <v>25</v>
      </c>
    </row>
    <row r="25" spans="1:35" x14ac:dyDescent="0.25">
      <c r="A25" s="7">
        <v>98.498230000000007</v>
      </c>
      <c r="B25" s="2"/>
      <c r="C25" s="2"/>
      <c r="D25" s="2"/>
      <c r="E25" s="2"/>
      <c r="F25" s="2"/>
      <c r="G25" s="2"/>
      <c r="H25" s="2"/>
      <c r="I25" s="1"/>
      <c r="J25" s="2">
        <v>26</v>
      </c>
      <c r="K25" s="2"/>
      <c r="L25" s="2"/>
      <c r="M25" s="2"/>
      <c r="N25" s="2"/>
      <c r="O25" s="2"/>
      <c r="P25" s="2"/>
      <c r="Q25" s="2"/>
      <c r="R25" s="1"/>
      <c r="S25" s="2">
        <v>29</v>
      </c>
      <c r="T25" s="2"/>
      <c r="U25" s="2"/>
      <c r="V25" s="2"/>
      <c r="W25" s="2"/>
      <c r="X25" s="2"/>
      <c r="Y25" s="2"/>
      <c r="Z25" s="2"/>
      <c r="AB25" s="2">
        <v>29</v>
      </c>
      <c r="AC25" s="2"/>
      <c r="AD25" s="2"/>
      <c r="AE25" s="2"/>
      <c r="AF25" s="2"/>
      <c r="AG25" s="2"/>
      <c r="AH25" s="2"/>
      <c r="AI25" s="2"/>
    </row>
    <row r="26" spans="1:35" x14ac:dyDescent="0.25">
      <c r="A26" s="7">
        <v>104.2403</v>
      </c>
      <c r="B26" s="2"/>
      <c r="C26" s="2"/>
      <c r="D26" s="2"/>
      <c r="E26" s="2"/>
      <c r="F26" s="2"/>
      <c r="G26" s="2"/>
      <c r="H26" s="2"/>
      <c r="I26" s="1"/>
      <c r="J26" s="2">
        <v>28</v>
      </c>
      <c r="K26" s="2"/>
      <c r="L26" s="2"/>
      <c r="M26" s="2"/>
      <c r="N26" s="2"/>
      <c r="O26" s="2"/>
      <c r="P26" s="2"/>
      <c r="Q26" s="2"/>
      <c r="R26" s="1"/>
      <c r="S26" s="2">
        <v>29</v>
      </c>
      <c r="T26" s="2"/>
      <c r="U26" s="2"/>
      <c r="V26" s="2"/>
      <c r="W26" s="2"/>
      <c r="X26" s="2"/>
      <c r="Y26" s="2"/>
      <c r="Z26" s="2"/>
      <c r="AB26" s="2">
        <v>26</v>
      </c>
      <c r="AC26" s="2"/>
      <c r="AD26" s="2"/>
      <c r="AE26" s="2"/>
      <c r="AF26" s="2"/>
      <c r="AG26" s="2"/>
      <c r="AH26" s="2"/>
      <c r="AI26" s="2"/>
    </row>
    <row r="27" spans="1:35" x14ac:dyDescent="0.25">
      <c r="A27" s="7">
        <v>92.756190000000004</v>
      </c>
      <c r="B27" s="2"/>
      <c r="C27" s="2"/>
      <c r="D27" s="2"/>
      <c r="E27" s="2"/>
      <c r="F27" s="2"/>
      <c r="G27" s="2"/>
      <c r="H27" s="2"/>
      <c r="I27" s="1"/>
      <c r="J27" s="2">
        <v>29</v>
      </c>
      <c r="K27" s="2"/>
      <c r="L27" s="2"/>
      <c r="M27" s="2"/>
      <c r="N27" s="2"/>
      <c r="O27" s="2"/>
      <c r="P27" s="2"/>
      <c r="Q27" s="2"/>
      <c r="R27" s="1"/>
      <c r="S27" s="2">
        <v>29</v>
      </c>
      <c r="T27" s="2"/>
      <c r="U27" s="2"/>
      <c r="V27" s="2"/>
      <c r="W27" s="2"/>
      <c r="X27" s="2"/>
      <c r="Y27" s="2"/>
      <c r="Z27" s="2"/>
      <c r="AB27" s="2">
        <v>27</v>
      </c>
      <c r="AC27" s="2"/>
      <c r="AD27" s="2"/>
      <c r="AE27" s="2"/>
      <c r="AF27" s="2"/>
      <c r="AG27" s="2"/>
      <c r="AH27" s="2"/>
      <c r="AI27" s="2"/>
    </row>
    <row r="28" spans="1:35" x14ac:dyDescent="0.25">
      <c r="A28" s="7">
        <v>111.3074</v>
      </c>
      <c r="B28" s="2"/>
      <c r="C28" s="2"/>
      <c r="D28" s="2"/>
      <c r="E28" s="2"/>
      <c r="F28" s="2"/>
      <c r="G28" s="2"/>
      <c r="H28" s="2"/>
      <c r="I28" s="1"/>
      <c r="J28" s="2">
        <v>28</v>
      </c>
      <c r="K28" s="2"/>
      <c r="L28" s="2"/>
      <c r="M28" s="2"/>
      <c r="N28" s="2"/>
      <c r="O28" s="2"/>
      <c r="P28" s="2"/>
      <c r="Q28" s="2"/>
      <c r="R28" s="1"/>
      <c r="S28" s="2">
        <v>31</v>
      </c>
      <c r="T28" s="2"/>
      <c r="U28" s="2"/>
      <c r="V28" s="2"/>
      <c r="W28" s="2"/>
      <c r="X28" s="2"/>
      <c r="Y28" s="2"/>
      <c r="Z28" s="2"/>
      <c r="AB28" s="2">
        <v>25</v>
      </c>
      <c r="AC28" s="2"/>
      <c r="AD28" s="2"/>
      <c r="AE28" s="2"/>
      <c r="AF28" s="2"/>
      <c r="AG28" s="2"/>
      <c r="AH28" s="2"/>
      <c r="AI28" s="2"/>
    </row>
    <row r="29" spans="1:35" x14ac:dyDescent="0.25">
      <c r="A29" s="7">
        <v>93.197879999999998</v>
      </c>
      <c r="B29" s="2"/>
      <c r="C29" s="2"/>
      <c r="D29" s="2"/>
      <c r="E29" s="2"/>
      <c r="F29" s="2"/>
      <c r="G29" s="2"/>
      <c r="H29" s="2"/>
      <c r="I29" s="1"/>
      <c r="J29" s="2">
        <v>26</v>
      </c>
      <c r="K29" s="2"/>
      <c r="L29" s="2"/>
      <c r="M29" s="2"/>
      <c r="N29" s="2"/>
      <c r="O29" s="2"/>
      <c r="P29" s="2"/>
      <c r="Q29" s="2"/>
      <c r="R29" s="1"/>
      <c r="S29" s="2">
        <v>29</v>
      </c>
      <c r="T29" s="2"/>
      <c r="U29" s="2"/>
      <c r="V29" s="2"/>
      <c r="W29" s="2"/>
      <c r="X29" s="2"/>
      <c r="Y29" s="2"/>
      <c r="Z29" s="2"/>
      <c r="AB29" s="2">
        <v>26</v>
      </c>
      <c r="AC29" s="2"/>
      <c r="AD29" s="2"/>
      <c r="AE29" s="2"/>
      <c r="AF29" s="2"/>
      <c r="AG29" s="2"/>
      <c r="AH29" s="2"/>
      <c r="AI29" s="2"/>
    </row>
    <row r="30" spans="1:35" x14ac:dyDescent="0.25">
      <c r="A30" s="7">
        <v>95.475110000000001</v>
      </c>
      <c r="B30" s="2"/>
      <c r="C30" s="2"/>
      <c r="D30" s="2"/>
      <c r="E30" s="2"/>
      <c r="F30" s="2"/>
      <c r="G30" s="2"/>
      <c r="H30" s="2"/>
      <c r="I30" s="1"/>
      <c r="J30" s="2">
        <v>28</v>
      </c>
      <c r="K30" s="2"/>
      <c r="L30" s="2"/>
      <c r="M30" s="2"/>
      <c r="N30" s="2"/>
      <c r="O30" s="2"/>
      <c r="P30" s="2"/>
      <c r="Q30" s="2"/>
      <c r="R30" s="1"/>
      <c r="S30" s="2">
        <v>29</v>
      </c>
      <c r="T30" s="2"/>
      <c r="U30" s="2"/>
      <c r="V30" s="2"/>
      <c r="W30" s="2"/>
      <c r="X30" s="2"/>
      <c r="Y30" s="2"/>
      <c r="Z30" s="2"/>
      <c r="AB30" s="2">
        <v>29</v>
      </c>
      <c r="AC30" s="2"/>
      <c r="AD30" s="2"/>
      <c r="AE30" s="2"/>
      <c r="AF30" s="2"/>
      <c r="AG30" s="2"/>
      <c r="AH30" s="2"/>
      <c r="AI30" s="2"/>
    </row>
    <row r="31" spans="1:35" x14ac:dyDescent="0.25">
      <c r="A31" s="7">
        <v>85.067869999999999</v>
      </c>
      <c r="B31" s="2"/>
      <c r="C31" s="2"/>
      <c r="D31" s="2"/>
      <c r="E31" s="2"/>
      <c r="F31" s="2"/>
      <c r="G31" s="2"/>
      <c r="H31" s="2"/>
      <c r="I31" s="1"/>
      <c r="J31" s="2">
        <v>31</v>
      </c>
      <c r="K31" s="2"/>
      <c r="L31" s="2"/>
      <c r="M31" s="2"/>
      <c r="N31" s="2"/>
      <c r="O31" s="2"/>
      <c r="P31" s="2"/>
      <c r="Q31" s="2"/>
      <c r="R31" s="1"/>
      <c r="S31" s="2">
        <v>29</v>
      </c>
      <c r="T31" s="2"/>
      <c r="U31" s="2"/>
      <c r="V31" s="2"/>
      <c r="W31" s="2"/>
      <c r="X31" s="2"/>
      <c r="Y31" s="2"/>
      <c r="Z31" s="2"/>
      <c r="AB31" s="2">
        <v>29</v>
      </c>
      <c r="AC31" s="2"/>
      <c r="AD31" s="2"/>
      <c r="AE31" s="2"/>
      <c r="AF31" s="2"/>
      <c r="AG31" s="2"/>
      <c r="AH31" s="2"/>
      <c r="AI31" s="2"/>
    </row>
    <row r="32" spans="1:35" x14ac:dyDescent="0.25">
      <c r="A32" s="7">
        <v>109.95480000000001</v>
      </c>
      <c r="B32" s="2"/>
      <c r="C32" s="2"/>
      <c r="D32" s="2"/>
      <c r="E32" s="2"/>
      <c r="F32" s="2"/>
      <c r="G32" s="2"/>
      <c r="H32" s="2"/>
      <c r="I32" s="1"/>
      <c r="J32" s="2">
        <v>28</v>
      </c>
      <c r="K32" s="2"/>
      <c r="L32" s="2"/>
      <c r="M32" s="2"/>
      <c r="N32" s="2"/>
      <c r="O32" s="2"/>
      <c r="P32" s="2"/>
      <c r="Q32" s="2"/>
      <c r="R32" s="1"/>
      <c r="S32" s="2">
        <v>29</v>
      </c>
      <c r="T32" s="2"/>
      <c r="U32" s="2"/>
      <c r="V32" s="2"/>
      <c r="W32" s="2"/>
      <c r="X32" s="2"/>
      <c r="Y32" s="2"/>
      <c r="Z32" s="2"/>
      <c r="AB32" s="2">
        <v>30</v>
      </c>
      <c r="AC32" s="2"/>
      <c r="AD32" s="2"/>
      <c r="AE32" s="2"/>
      <c r="AF32" s="2"/>
      <c r="AG32" s="2"/>
      <c r="AH32" s="2"/>
      <c r="AI32" s="2"/>
    </row>
    <row r="33" spans="1:36" x14ac:dyDescent="0.25">
      <c r="A33" s="7">
        <v>104.0724</v>
      </c>
      <c r="B33" s="2"/>
      <c r="C33" s="2"/>
      <c r="D33" s="2"/>
      <c r="E33" s="2"/>
      <c r="F33" s="2"/>
      <c r="G33" s="2"/>
      <c r="H33" s="2"/>
      <c r="I33" s="1"/>
      <c r="J33" s="2">
        <v>28</v>
      </c>
      <c r="K33" s="2"/>
      <c r="L33" s="2"/>
      <c r="M33" s="2"/>
      <c r="N33" s="2"/>
      <c r="O33" s="2"/>
      <c r="P33" s="2"/>
      <c r="Q33" s="2"/>
      <c r="R33" s="1"/>
      <c r="S33" s="2">
        <v>28</v>
      </c>
      <c r="T33" s="2"/>
      <c r="U33" s="2"/>
      <c r="V33" s="2"/>
      <c r="W33" s="2"/>
      <c r="X33" s="2"/>
      <c r="Y33" s="2"/>
      <c r="Z33" s="2"/>
      <c r="AB33" s="2">
        <v>29</v>
      </c>
      <c r="AC33" s="2"/>
      <c r="AD33" s="2"/>
      <c r="AE33" s="2"/>
      <c r="AF33" s="2"/>
      <c r="AG33" s="2"/>
      <c r="AH33" s="2"/>
      <c r="AI33" s="2"/>
    </row>
    <row r="34" spans="1:36" x14ac:dyDescent="0.25">
      <c r="A34" s="7">
        <v>105.4299</v>
      </c>
      <c r="B34" s="2"/>
      <c r="C34" s="2"/>
      <c r="D34" s="2"/>
      <c r="E34" s="2"/>
      <c r="F34" s="2"/>
      <c r="G34" s="2"/>
      <c r="H34" s="2"/>
      <c r="I34" s="1"/>
      <c r="J34" s="2">
        <v>28</v>
      </c>
      <c r="K34" s="2"/>
      <c r="L34" s="2"/>
      <c r="M34" s="2"/>
      <c r="N34" s="2"/>
      <c r="O34" s="2"/>
      <c r="P34" s="2"/>
      <c r="Q34" s="2"/>
      <c r="R34" s="1"/>
      <c r="S34" s="2">
        <v>30</v>
      </c>
      <c r="T34" s="2"/>
      <c r="U34" s="2"/>
      <c r="V34" s="2"/>
      <c r="W34" s="2"/>
      <c r="X34" s="2"/>
      <c r="Y34" s="2"/>
      <c r="Z34" s="2"/>
      <c r="AB34" s="2">
        <v>29</v>
      </c>
      <c r="AC34" s="2"/>
      <c r="AD34" s="2"/>
      <c r="AE34" s="2"/>
      <c r="AF34" s="2"/>
      <c r="AG34" s="2"/>
      <c r="AH34" s="2"/>
      <c r="AI34" s="2"/>
    </row>
    <row r="35" spans="1:36" x14ac:dyDescent="0.25">
      <c r="A35" s="7">
        <v>110.0457</v>
      </c>
      <c r="B35" s="2"/>
      <c r="C35" s="2"/>
      <c r="D35" s="2"/>
      <c r="E35" s="2"/>
      <c r="F35" s="2"/>
      <c r="G35" s="2"/>
      <c r="H35" s="2"/>
      <c r="I35" s="1"/>
      <c r="J35" s="2">
        <v>28</v>
      </c>
      <c r="K35" s="2"/>
      <c r="L35" s="2"/>
      <c r="M35" s="2"/>
      <c r="N35" s="2"/>
      <c r="O35" s="2"/>
      <c r="P35" s="2"/>
      <c r="Q35" s="2"/>
      <c r="R35" s="1"/>
      <c r="S35" s="2">
        <v>30</v>
      </c>
      <c r="T35" s="2"/>
      <c r="U35" s="2"/>
      <c r="V35" s="2"/>
      <c r="W35" s="2"/>
      <c r="X35" s="2"/>
      <c r="Y35" s="2"/>
      <c r="Z35" s="2"/>
      <c r="AB35" s="2">
        <v>27</v>
      </c>
      <c r="AC35" s="2"/>
      <c r="AD35" s="2"/>
      <c r="AE35" s="2"/>
      <c r="AF35" s="2"/>
      <c r="AG35" s="2"/>
      <c r="AH35" s="2"/>
      <c r="AI35" s="2"/>
    </row>
    <row r="36" spans="1:36" x14ac:dyDescent="0.25">
      <c r="A36" s="7">
        <v>107.30589999999999</v>
      </c>
      <c r="B36" s="2"/>
      <c r="C36" s="2"/>
      <c r="D36" s="2"/>
      <c r="E36" s="2"/>
      <c r="F36" s="2"/>
      <c r="G36" s="2"/>
      <c r="H36" s="2"/>
      <c r="I36" s="1"/>
      <c r="J36" s="2">
        <v>30</v>
      </c>
      <c r="K36" s="2"/>
      <c r="L36" s="2"/>
      <c r="M36" s="2"/>
      <c r="N36" s="2"/>
      <c r="O36" s="2"/>
      <c r="P36" s="2"/>
      <c r="Q36" s="2"/>
      <c r="R36" s="1"/>
      <c r="S36" s="2">
        <v>30</v>
      </c>
      <c r="T36" s="2"/>
      <c r="U36" s="2"/>
      <c r="V36" s="2"/>
      <c r="W36" s="2"/>
      <c r="X36" s="2"/>
      <c r="Y36" s="2"/>
      <c r="Z36" s="2"/>
      <c r="AB36" s="2">
        <v>30</v>
      </c>
      <c r="AC36" s="2"/>
      <c r="AD36" s="2"/>
      <c r="AE36" s="2"/>
      <c r="AF36" s="2"/>
      <c r="AG36" s="2"/>
      <c r="AH36" s="2"/>
      <c r="AI36" s="2"/>
    </row>
    <row r="37" spans="1:36" x14ac:dyDescent="0.25">
      <c r="A37" s="7">
        <v>101.8265</v>
      </c>
      <c r="B37" s="2"/>
      <c r="C37" s="2"/>
      <c r="D37" s="2"/>
      <c r="E37" s="2"/>
      <c r="F37" s="2"/>
      <c r="G37" s="2"/>
      <c r="H37" s="2"/>
      <c r="I37" s="1"/>
      <c r="J37" s="2">
        <v>30</v>
      </c>
      <c r="K37" s="2"/>
      <c r="L37" s="2"/>
      <c r="M37" s="2"/>
      <c r="N37" s="2"/>
      <c r="O37" s="2"/>
      <c r="P37" s="2"/>
      <c r="Q37" s="2"/>
      <c r="R37" s="1"/>
      <c r="S37" s="2">
        <v>29</v>
      </c>
      <c r="T37" s="2"/>
      <c r="U37" s="2"/>
      <c r="V37" s="2"/>
      <c r="W37" s="2"/>
      <c r="X37" s="2"/>
      <c r="Y37" s="2"/>
      <c r="Z37" s="2"/>
      <c r="AB37" s="2">
        <v>27</v>
      </c>
      <c r="AC37" s="2"/>
      <c r="AD37" s="2"/>
      <c r="AE37" s="2"/>
      <c r="AF37" s="2"/>
      <c r="AG37" s="2"/>
      <c r="AH37" s="2"/>
      <c r="AI37" s="2"/>
    </row>
    <row r="38" spans="1:36" x14ac:dyDescent="0.25">
      <c r="A38" s="7">
        <v>94.977170000000001</v>
      </c>
      <c r="B38" s="2"/>
      <c r="C38" s="2"/>
      <c r="D38" s="2"/>
      <c r="E38" s="2"/>
      <c r="F38" s="2"/>
      <c r="G38" s="2"/>
      <c r="H38" s="2"/>
      <c r="I38" s="1"/>
      <c r="J38" s="2">
        <v>26</v>
      </c>
      <c r="K38" s="2"/>
      <c r="L38" s="2"/>
      <c r="M38" s="2"/>
      <c r="N38" s="2"/>
      <c r="O38" s="2"/>
      <c r="P38" s="2"/>
      <c r="Q38" s="2"/>
      <c r="R38" s="1"/>
      <c r="S38" s="2">
        <v>28</v>
      </c>
      <c r="T38" s="2"/>
      <c r="U38" s="2"/>
      <c r="V38" s="2"/>
      <c r="W38" s="2"/>
      <c r="X38" s="2"/>
      <c r="Y38" s="2"/>
      <c r="Z38" s="2"/>
      <c r="AB38" s="2">
        <v>28</v>
      </c>
      <c r="AC38" s="2"/>
      <c r="AD38" s="2"/>
      <c r="AE38" s="2"/>
      <c r="AF38" s="2"/>
      <c r="AG38" s="2"/>
      <c r="AH38" s="2"/>
      <c r="AI38" s="2"/>
    </row>
    <row r="39" spans="1:36" x14ac:dyDescent="0.25">
      <c r="A39" s="7">
        <v>85.844750000000005</v>
      </c>
      <c r="B39" s="2"/>
      <c r="C39" s="2"/>
      <c r="D39" s="2"/>
      <c r="E39" s="2"/>
      <c r="F39" s="2"/>
      <c r="G39" s="2"/>
      <c r="H39" s="2"/>
      <c r="I39" s="1"/>
      <c r="J39" s="2">
        <v>30</v>
      </c>
      <c r="K39" s="2"/>
      <c r="L39" s="2"/>
      <c r="M39" s="2"/>
      <c r="N39" s="2"/>
      <c r="O39" s="2"/>
      <c r="P39" s="2"/>
      <c r="Q39" s="2"/>
      <c r="R39" s="1"/>
      <c r="S39" s="2">
        <v>31</v>
      </c>
      <c r="T39" s="2"/>
      <c r="U39" s="2"/>
      <c r="V39" s="2"/>
      <c r="W39" s="2"/>
      <c r="X39" s="2"/>
      <c r="Y39" s="2"/>
      <c r="Z39" s="2"/>
      <c r="AB39" s="2">
        <v>29.5</v>
      </c>
      <c r="AC39" s="2"/>
      <c r="AD39" s="2"/>
      <c r="AE39" s="2"/>
      <c r="AF39" s="2"/>
      <c r="AG39" s="2"/>
      <c r="AH39" s="2"/>
      <c r="AI39" s="2"/>
    </row>
    <row r="40" spans="1:36" x14ac:dyDescent="0.25">
      <c r="A40" s="7">
        <v>115.76349999999999</v>
      </c>
      <c r="B40" s="2"/>
      <c r="C40" s="2"/>
      <c r="D40" s="2"/>
      <c r="E40" s="2"/>
      <c r="F40" s="2"/>
      <c r="G40" s="2"/>
      <c r="H40" s="2"/>
      <c r="I40" s="1"/>
      <c r="J40" s="2">
        <v>24</v>
      </c>
      <c r="K40" s="2"/>
      <c r="L40" s="2"/>
      <c r="M40" s="2"/>
      <c r="N40" s="2"/>
      <c r="O40" s="2"/>
      <c r="P40" s="2"/>
      <c r="Q40" s="2"/>
      <c r="R40" s="1"/>
      <c r="S40" s="2">
        <v>28</v>
      </c>
      <c r="T40" s="2"/>
      <c r="U40" s="2"/>
      <c r="V40" s="2"/>
      <c r="W40" s="2"/>
      <c r="X40" s="2"/>
      <c r="Y40" s="2"/>
      <c r="Z40" s="2"/>
      <c r="AB40" s="2">
        <v>28</v>
      </c>
      <c r="AC40" s="2"/>
      <c r="AD40" s="2"/>
      <c r="AE40" s="2"/>
      <c r="AF40" s="2"/>
      <c r="AG40" s="2"/>
      <c r="AH40" s="2"/>
      <c r="AI40" s="2"/>
    </row>
    <row r="41" spans="1:36" x14ac:dyDescent="0.25">
      <c r="A41" s="7">
        <v>97.906400000000005</v>
      </c>
      <c r="B41" s="2"/>
      <c r="C41" s="2"/>
      <c r="D41" s="2"/>
      <c r="E41" s="2"/>
      <c r="F41" s="2"/>
      <c r="G41" s="2"/>
      <c r="H41" s="2"/>
      <c r="I41" s="1"/>
      <c r="J41" s="2">
        <v>27</v>
      </c>
      <c r="K41" s="2"/>
      <c r="L41" s="2"/>
      <c r="M41" s="2"/>
      <c r="N41" s="2"/>
      <c r="O41" s="2"/>
      <c r="P41" s="2"/>
      <c r="Q41" s="2"/>
      <c r="R41" s="1"/>
      <c r="S41" s="2">
        <v>29</v>
      </c>
      <c r="T41" s="2"/>
      <c r="U41" s="2"/>
      <c r="V41" s="2"/>
      <c r="W41" s="2"/>
      <c r="X41" s="2"/>
      <c r="Y41" s="2"/>
      <c r="Z41" s="2"/>
      <c r="AB41" s="2">
        <v>25</v>
      </c>
      <c r="AC41" s="2"/>
      <c r="AD41" s="2"/>
      <c r="AE41" s="2"/>
      <c r="AF41" s="2"/>
      <c r="AG41" s="2"/>
      <c r="AH41" s="2"/>
      <c r="AI41" s="2"/>
    </row>
    <row r="42" spans="1:36" x14ac:dyDescent="0.25">
      <c r="A42" s="7">
        <v>103.4483</v>
      </c>
      <c r="B42" s="2"/>
      <c r="C42" s="2"/>
      <c r="D42" s="2"/>
      <c r="E42" s="2"/>
      <c r="F42" s="2"/>
      <c r="G42" s="2"/>
      <c r="H42" s="2"/>
      <c r="I42" s="1"/>
      <c r="J42" s="2">
        <v>23</v>
      </c>
      <c r="K42" s="2"/>
      <c r="L42" s="2"/>
      <c r="M42" s="2"/>
      <c r="N42" s="2"/>
      <c r="O42" s="2"/>
      <c r="P42" s="2"/>
      <c r="Q42" s="2"/>
      <c r="R42" s="1"/>
      <c r="S42" s="2">
        <v>26</v>
      </c>
      <c r="T42" s="2"/>
      <c r="U42" s="2"/>
      <c r="V42" s="2"/>
      <c r="W42" s="2"/>
      <c r="X42" s="2"/>
      <c r="Y42" s="2"/>
      <c r="Z42" s="2"/>
      <c r="AB42" s="2">
        <v>24</v>
      </c>
      <c r="AC42" s="2"/>
      <c r="AD42" s="2"/>
      <c r="AE42" s="2"/>
      <c r="AF42" s="2"/>
      <c r="AG42" s="2"/>
      <c r="AH42" s="2"/>
      <c r="AI42" s="2"/>
    </row>
    <row r="43" spans="1:36" x14ac:dyDescent="0.25">
      <c r="A43" s="7">
        <v>88.66995</v>
      </c>
      <c r="B43" s="2"/>
      <c r="C43" s="2"/>
      <c r="D43" s="2"/>
      <c r="E43" s="2"/>
      <c r="F43" s="2"/>
      <c r="G43" s="2"/>
      <c r="H43" s="2"/>
      <c r="I43" s="1"/>
      <c r="J43" s="2">
        <v>28</v>
      </c>
      <c r="K43" s="2"/>
      <c r="L43" s="2"/>
      <c r="M43" s="2"/>
      <c r="N43" s="2"/>
      <c r="O43" s="2"/>
      <c r="P43" s="2"/>
      <c r="Q43" s="2"/>
      <c r="R43" s="1"/>
      <c r="S43" s="2">
        <v>31</v>
      </c>
      <c r="T43" s="2"/>
      <c r="U43" s="2"/>
      <c r="V43" s="2"/>
      <c r="W43" s="2"/>
      <c r="X43" s="2"/>
      <c r="Y43" s="2"/>
      <c r="Z43" s="2"/>
      <c r="AB43" s="2">
        <v>29</v>
      </c>
      <c r="AC43" s="2"/>
      <c r="AD43" s="2"/>
      <c r="AE43" s="2"/>
      <c r="AF43" s="2"/>
      <c r="AG43" s="2"/>
      <c r="AH43" s="2"/>
      <c r="AI43" s="2"/>
    </row>
    <row r="44" spans="1:36" x14ac:dyDescent="0.25">
      <c r="A44" s="7">
        <v>94.211820000000003</v>
      </c>
      <c r="B44" s="2"/>
      <c r="C44" s="2"/>
      <c r="D44" s="2"/>
      <c r="E44" s="2"/>
      <c r="F44" s="2"/>
      <c r="G44" s="2"/>
      <c r="H44" s="2"/>
      <c r="I44" s="1"/>
      <c r="J44" s="2">
        <v>25</v>
      </c>
      <c r="K44" s="2"/>
      <c r="L44" s="2"/>
      <c r="M44" s="2"/>
      <c r="N44" s="2"/>
      <c r="O44" s="2"/>
      <c r="P44" s="2"/>
      <c r="Q44" s="2"/>
      <c r="R44" s="1"/>
      <c r="S44" s="2">
        <v>27</v>
      </c>
      <c r="T44" s="2"/>
      <c r="U44" s="2"/>
      <c r="V44" s="2"/>
      <c r="W44" s="2"/>
      <c r="X44" s="2"/>
      <c r="Y44" s="2"/>
      <c r="Z44" s="2"/>
      <c r="AB44" s="2">
        <v>26</v>
      </c>
      <c r="AC44" s="2"/>
      <c r="AD44" s="2"/>
      <c r="AE44" s="2"/>
      <c r="AF44" s="2"/>
      <c r="AG44" s="2"/>
      <c r="AH44" s="2"/>
      <c r="AI44" s="2"/>
    </row>
    <row r="45" spans="1:36" s="6" customFormat="1" x14ac:dyDescent="0.25">
      <c r="A45" s="8">
        <f>AVERAGE(A20:A44)</f>
        <v>100.00000439999999</v>
      </c>
      <c r="B45" s="8">
        <f>AVERAGE(B20:B24)</f>
        <v>103.98971999999999</v>
      </c>
      <c r="C45" s="8">
        <f t="shared" ref="C45:H45" si="6">AVERAGE(C20:C24)</f>
        <v>112.80447999999998</v>
      </c>
      <c r="D45" s="8">
        <f t="shared" si="6"/>
        <v>100.502072</v>
      </c>
      <c r="E45" s="8">
        <f t="shared" si="6"/>
        <v>114.42613999999999</v>
      </c>
      <c r="F45" s="8">
        <f t="shared" si="6"/>
        <v>98.676082000000008</v>
      </c>
      <c r="G45" s="8">
        <f t="shared" si="6"/>
        <v>104.94015999999999</v>
      </c>
      <c r="H45" s="8">
        <f t="shared" si="6"/>
        <v>103.68054000000002</v>
      </c>
      <c r="I45" s="6" t="s">
        <v>21</v>
      </c>
      <c r="J45" s="8">
        <f>AVERAGE(J20:J44)</f>
        <v>27.8</v>
      </c>
      <c r="K45" s="8">
        <f>AVERAGE(K20:K24)</f>
        <v>27.7</v>
      </c>
      <c r="L45" s="8">
        <f t="shared" ref="L45:Q45" si="7">AVERAGE(L20:L24)</f>
        <v>18.600000000000001</v>
      </c>
      <c r="M45" s="8">
        <f t="shared" si="7"/>
        <v>28</v>
      </c>
      <c r="N45" s="8">
        <f t="shared" si="7"/>
        <v>20.5</v>
      </c>
      <c r="O45" s="8">
        <f t="shared" si="7"/>
        <v>28.8</v>
      </c>
      <c r="P45" s="8">
        <f t="shared" si="7"/>
        <v>18</v>
      </c>
      <c r="Q45" s="8">
        <f t="shared" si="7"/>
        <v>26.4</v>
      </c>
      <c r="R45" s="6" t="s">
        <v>21</v>
      </c>
      <c r="S45" s="8">
        <f>AVERAGE(S20:S44)</f>
        <v>29.04</v>
      </c>
      <c r="T45" s="8">
        <f>AVERAGE(T20:T24)</f>
        <v>29</v>
      </c>
      <c r="U45" s="8">
        <f t="shared" ref="U45:Z45" si="8">AVERAGE(U20:U24)</f>
        <v>20.399999999999999</v>
      </c>
      <c r="V45" s="8">
        <f t="shared" si="8"/>
        <v>28.5</v>
      </c>
      <c r="W45" s="8">
        <f t="shared" si="8"/>
        <v>21</v>
      </c>
      <c r="X45" s="8">
        <f t="shared" si="8"/>
        <v>30.6</v>
      </c>
      <c r="Y45" s="8">
        <f t="shared" si="8"/>
        <v>18.3</v>
      </c>
      <c r="Z45" s="8">
        <f t="shared" si="8"/>
        <v>27.4</v>
      </c>
      <c r="AA45" s="6" t="s">
        <v>21</v>
      </c>
      <c r="AB45" s="8">
        <f>AVERAGE(AB20:AB44)</f>
        <v>27.78</v>
      </c>
      <c r="AC45" s="8">
        <f>AVERAGE(AC20:AC24)</f>
        <v>28.1</v>
      </c>
      <c r="AD45" s="8">
        <f t="shared" ref="AD45:AI45" si="9">AVERAGE(AD20:AD24)</f>
        <v>19.100000000000001</v>
      </c>
      <c r="AE45" s="8">
        <f t="shared" si="9"/>
        <v>28.8</v>
      </c>
      <c r="AF45" s="8">
        <f t="shared" si="9"/>
        <v>20.5</v>
      </c>
      <c r="AG45" s="8">
        <f t="shared" si="9"/>
        <v>28.8</v>
      </c>
      <c r="AH45" s="8">
        <f t="shared" si="9"/>
        <v>17.600000000000001</v>
      </c>
      <c r="AI45" s="8">
        <f t="shared" si="9"/>
        <v>26.5</v>
      </c>
      <c r="AJ45" s="6" t="s">
        <v>21</v>
      </c>
    </row>
    <row r="46" spans="1:36" x14ac:dyDescent="0.25">
      <c r="A46" s="9">
        <f>STDEV(A20:A44)/5</f>
        <v>1.8243015879128535</v>
      </c>
      <c r="B46" s="9">
        <f>STDEV(B20:B24)/2.236</f>
        <v>2.1513563466137167</v>
      </c>
      <c r="C46" s="9">
        <f t="shared" ref="C46:H46" si="10">STDEV(C20:C24)/2.236</f>
        <v>1.6120851102094074</v>
      </c>
      <c r="D46" s="9">
        <f t="shared" si="10"/>
        <v>1.7193647088753827</v>
      </c>
      <c r="E46" s="9">
        <f t="shared" si="10"/>
        <v>2.3715307194728816</v>
      </c>
      <c r="F46" s="9">
        <f t="shared" si="10"/>
        <v>9.0579212541167706</v>
      </c>
      <c r="G46" s="9">
        <f t="shared" si="10"/>
        <v>1.2797738273303541</v>
      </c>
      <c r="H46" s="9">
        <f t="shared" si="10"/>
        <v>3.8934364326033477</v>
      </c>
      <c r="I46" s="5" t="s">
        <v>22</v>
      </c>
      <c r="J46" s="9">
        <f>STDEV(J20:J44)/5</f>
        <v>0.4203173404306163</v>
      </c>
      <c r="K46" s="9">
        <f>STDEV(K20:K24)/2.236</f>
        <v>0.80002432110904809</v>
      </c>
      <c r="L46" s="9">
        <f t="shared" ref="L46:Q46" si="11">STDEV(L20:L24)/2.236</f>
        <v>0.81242853866658993</v>
      </c>
      <c r="M46" s="9">
        <f t="shared" si="11"/>
        <v>0.54773920903022755</v>
      </c>
      <c r="N46" s="9">
        <f t="shared" si="11"/>
        <v>0.63247475955862931</v>
      </c>
      <c r="O46" s="9">
        <f t="shared" si="11"/>
        <v>0.73486926320013335</v>
      </c>
      <c r="P46" s="9">
        <f t="shared" si="11"/>
        <v>0.70712827821296498</v>
      </c>
      <c r="Q46" s="9">
        <f t="shared" si="11"/>
        <v>0.74835422766911941</v>
      </c>
      <c r="R46" s="5" t="s">
        <v>22</v>
      </c>
      <c r="S46" s="9">
        <f>STDEV(S20:S44)/5</f>
        <v>0.25482019804821854</v>
      </c>
      <c r="T46" s="9">
        <f>STDEV(T20:T24)/2.236</f>
        <v>0.8366854621587525</v>
      </c>
      <c r="U46" s="9">
        <f t="shared" ref="U46:Z46" si="12">STDEV(U20:U24)/2.236</f>
        <v>0.50991745308548209</v>
      </c>
      <c r="V46" s="9">
        <f t="shared" si="12"/>
        <v>0.59162596401265444</v>
      </c>
      <c r="W46" s="9">
        <f t="shared" si="12"/>
        <v>0.31623737977931465</v>
      </c>
      <c r="X46" s="9">
        <f t="shared" si="12"/>
        <v>0.50991745308548209</v>
      </c>
      <c r="Y46" s="9">
        <f t="shared" si="12"/>
        <v>0.73486926320013335</v>
      </c>
      <c r="Z46" s="9">
        <f t="shared" si="12"/>
        <v>0.92739004263540792</v>
      </c>
      <c r="AA46" s="5" t="s">
        <v>22</v>
      </c>
      <c r="AB46" s="9">
        <f>STDEV(AB20:AB44)/5</f>
        <v>0.35128336140500599</v>
      </c>
      <c r="AC46" s="9">
        <f>STDEV(AC20:AC24)/2.236</f>
        <v>0.71416455378673116</v>
      </c>
      <c r="AD46" s="9">
        <f t="shared" ref="AD46:AI46" si="13">STDEV(AD20:AD24)/2.236</f>
        <v>0.55679336305853011</v>
      </c>
      <c r="AE46" s="9">
        <f t="shared" si="13"/>
        <v>0.3741771138345597</v>
      </c>
      <c r="AF46" s="9">
        <f t="shared" si="13"/>
        <v>0.22361359570661893</v>
      </c>
      <c r="AG46" s="9">
        <f t="shared" si="13"/>
        <v>0.5831129163866412</v>
      </c>
      <c r="AH46" s="9">
        <f t="shared" si="13"/>
        <v>0.67825361753591684</v>
      </c>
      <c r="AI46" s="9">
        <f t="shared" si="13"/>
        <v>0.44722719141323786</v>
      </c>
      <c r="AJ46" s="5" t="s">
        <v>22</v>
      </c>
    </row>
    <row r="47" spans="1:36" x14ac:dyDescent="0.25">
      <c r="A47" s="10"/>
      <c r="B47" s="10"/>
      <c r="C47" s="10"/>
      <c r="D47" s="10"/>
      <c r="E47" s="10"/>
      <c r="F47" s="10"/>
      <c r="G47" s="10"/>
      <c r="H47" s="10"/>
      <c r="J47" s="10"/>
      <c r="K47" s="10"/>
      <c r="L47" s="10"/>
      <c r="M47" s="10"/>
      <c r="N47" s="10"/>
      <c r="O47" s="10"/>
      <c r="P47" s="10"/>
      <c r="Q47" s="10"/>
      <c r="S47" s="10"/>
      <c r="T47" s="10"/>
      <c r="U47" s="10"/>
      <c r="V47" s="10"/>
      <c r="W47" s="10"/>
      <c r="X47" s="10"/>
      <c r="Y47" s="10"/>
      <c r="Z47" s="10"/>
    </row>
    <row r="48" spans="1:36" x14ac:dyDescent="0.25">
      <c r="A48" s="14" t="s">
        <v>17</v>
      </c>
      <c r="F48" s="6" t="s">
        <v>18</v>
      </c>
      <c r="K48" s="6" t="s">
        <v>19</v>
      </c>
      <c r="P48" s="6" t="s">
        <v>20</v>
      </c>
      <c r="Q48" s="6"/>
      <c r="R48" s="6"/>
      <c r="S48" s="6"/>
    </row>
    <row r="49" spans="1:19" s="6" customFormat="1" x14ac:dyDescent="0.25">
      <c r="A49" s="3" t="s">
        <v>0</v>
      </c>
      <c r="B49" s="3" t="s">
        <v>8</v>
      </c>
      <c r="C49" s="3" t="s">
        <v>9</v>
      </c>
      <c r="D49" s="3" t="s">
        <v>35</v>
      </c>
      <c r="E49" s="4"/>
      <c r="F49" s="3" t="s">
        <v>0</v>
      </c>
      <c r="G49" s="3" t="s">
        <v>8</v>
      </c>
      <c r="H49" s="3" t="s">
        <v>9</v>
      </c>
      <c r="I49" s="3" t="s">
        <v>36</v>
      </c>
      <c r="J49" s="4"/>
      <c r="K49" s="3" t="s">
        <v>0</v>
      </c>
      <c r="L49" s="3" t="s">
        <v>8</v>
      </c>
      <c r="M49" s="3" t="s">
        <v>9</v>
      </c>
      <c r="N49" s="3" t="s">
        <v>36</v>
      </c>
      <c r="P49" s="3" t="s">
        <v>0</v>
      </c>
      <c r="Q49" s="3" t="s">
        <v>8</v>
      </c>
      <c r="R49" s="3" t="s">
        <v>9</v>
      </c>
      <c r="S49" s="3" t="s">
        <v>36</v>
      </c>
    </row>
    <row r="50" spans="1:19" x14ac:dyDescent="0.25">
      <c r="A50" s="7">
        <v>112.43519999999999</v>
      </c>
      <c r="B50" s="7">
        <v>116.129</v>
      </c>
      <c r="C50" s="7">
        <v>94.267520000000005</v>
      </c>
      <c r="D50" s="7">
        <v>95.78313</v>
      </c>
      <c r="E50" s="1"/>
      <c r="F50" s="2">
        <v>30</v>
      </c>
      <c r="G50" s="2">
        <v>20</v>
      </c>
      <c r="H50" s="2">
        <v>21</v>
      </c>
      <c r="I50" s="2">
        <v>29</v>
      </c>
      <c r="J50" s="1"/>
      <c r="K50" s="2">
        <v>30</v>
      </c>
      <c r="L50" s="2">
        <v>21</v>
      </c>
      <c r="M50" s="2">
        <v>20</v>
      </c>
      <c r="N50" s="2">
        <v>30</v>
      </c>
      <c r="P50" s="2">
        <v>27</v>
      </c>
      <c r="Q50" s="2">
        <v>19</v>
      </c>
      <c r="R50" s="2">
        <v>23</v>
      </c>
      <c r="S50" s="2">
        <v>27</v>
      </c>
    </row>
    <row r="51" spans="1:19" x14ac:dyDescent="0.25">
      <c r="A51" s="7">
        <v>87.046629999999993</v>
      </c>
      <c r="B51" s="7">
        <v>116.66670000000001</v>
      </c>
      <c r="C51" s="7">
        <v>101.7045</v>
      </c>
      <c r="D51" s="7">
        <v>100.54949999999999</v>
      </c>
      <c r="E51" s="1"/>
      <c r="F51" s="2">
        <v>28</v>
      </c>
      <c r="G51" s="2">
        <v>19</v>
      </c>
      <c r="H51" s="2">
        <v>23</v>
      </c>
      <c r="I51" s="2">
        <v>28</v>
      </c>
      <c r="J51" s="1"/>
      <c r="K51" s="2">
        <v>30</v>
      </c>
      <c r="L51" s="2">
        <v>21</v>
      </c>
      <c r="M51" s="2">
        <v>24</v>
      </c>
      <c r="N51" s="2">
        <v>29</v>
      </c>
      <c r="P51" s="2">
        <v>29</v>
      </c>
      <c r="Q51" s="2">
        <v>21</v>
      </c>
      <c r="R51" s="2">
        <v>22</v>
      </c>
      <c r="S51" s="2">
        <v>26</v>
      </c>
    </row>
    <row r="52" spans="1:19" x14ac:dyDescent="0.25">
      <c r="A52" s="7">
        <v>97.409319999999994</v>
      </c>
      <c r="B52" s="7">
        <v>113.82980000000001</v>
      </c>
      <c r="C52" s="7">
        <v>104.19580000000001</v>
      </c>
      <c r="D52" s="7">
        <v>102.63160000000001</v>
      </c>
      <c r="E52" s="1"/>
      <c r="F52" s="2">
        <v>31</v>
      </c>
      <c r="G52" s="2">
        <v>19</v>
      </c>
      <c r="H52" s="2">
        <v>20</v>
      </c>
      <c r="I52" s="2">
        <v>29</v>
      </c>
      <c r="J52" s="1"/>
      <c r="K52" s="2">
        <v>30</v>
      </c>
      <c r="L52" s="2">
        <v>20</v>
      </c>
      <c r="M52" s="2">
        <v>22</v>
      </c>
      <c r="N52" s="2">
        <v>31</v>
      </c>
      <c r="P52" s="2">
        <v>27</v>
      </c>
      <c r="Q52" s="2">
        <v>19.5</v>
      </c>
      <c r="R52" s="2">
        <v>22</v>
      </c>
      <c r="S52" s="2">
        <v>31</v>
      </c>
    </row>
    <row r="53" spans="1:19" x14ac:dyDescent="0.25">
      <c r="A53" s="7">
        <v>122.27979999999999</v>
      </c>
      <c r="B53" s="7">
        <v>101.27119999999999</v>
      </c>
      <c r="C53" s="7">
        <v>100.63290000000001</v>
      </c>
      <c r="D53" s="7">
        <v>97.916659999999993</v>
      </c>
      <c r="E53" s="1"/>
      <c r="F53" s="2">
        <v>27</v>
      </c>
      <c r="G53" s="2">
        <v>21</v>
      </c>
      <c r="H53" s="2">
        <v>20</v>
      </c>
      <c r="I53" s="2">
        <v>28</v>
      </c>
      <c r="J53" s="1"/>
      <c r="K53" s="2">
        <v>30</v>
      </c>
      <c r="L53" s="2">
        <v>22</v>
      </c>
      <c r="M53" s="2">
        <v>23</v>
      </c>
      <c r="N53" s="2">
        <v>27</v>
      </c>
      <c r="P53" s="2">
        <v>28</v>
      </c>
      <c r="Q53" s="2">
        <v>20</v>
      </c>
      <c r="R53" s="2">
        <v>21</v>
      </c>
      <c r="S53" s="2">
        <v>29</v>
      </c>
    </row>
    <row r="54" spans="1:19" x14ac:dyDescent="0.25">
      <c r="A54" s="7">
        <v>80.82902</v>
      </c>
      <c r="B54" s="7">
        <v>116.66670000000001</v>
      </c>
      <c r="C54" s="7">
        <v>104.9451</v>
      </c>
      <c r="D54" s="7">
        <v>99.371070000000003</v>
      </c>
      <c r="E54" s="1"/>
      <c r="F54" s="2">
        <v>31</v>
      </c>
      <c r="G54" s="2">
        <v>22</v>
      </c>
      <c r="H54" s="2">
        <v>19</v>
      </c>
      <c r="I54" s="2">
        <v>26</v>
      </c>
      <c r="J54" s="1"/>
      <c r="K54" s="2">
        <v>27</v>
      </c>
      <c r="L54" s="2">
        <v>20</v>
      </c>
      <c r="M54" s="2">
        <v>20</v>
      </c>
      <c r="N54" s="2">
        <v>30</v>
      </c>
      <c r="P54" s="2">
        <v>30</v>
      </c>
      <c r="Q54" s="2">
        <v>21</v>
      </c>
      <c r="R54" s="2">
        <v>19.5</v>
      </c>
      <c r="S54" s="2">
        <v>27</v>
      </c>
    </row>
    <row r="55" spans="1:19" x14ac:dyDescent="0.25">
      <c r="A55" s="7">
        <v>96.200980000000001</v>
      </c>
      <c r="B55" s="7"/>
      <c r="C55" s="7"/>
      <c r="D55" s="7"/>
      <c r="E55" s="1"/>
      <c r="F55" s="2">
        <v>28</v>
      </c>
      <c r="G55" s="2"/>
      <c r="H55" s="2"/>
      <c r="I55" s="2"/>
      <c r="J55" s="1"/>
      <c r="K55" s="2">
        <v>30</v>
      </c>
      <c r="L55" s="2"/>
      <c r="M55" s="2"/>
      <c r="N55" s="2"/>
      <c r="P55" s="2">
        <v>28</v>
      </c>
      <c r="Q55" s="2"/>
      <c r="R55" s="2"/>
      <c r="S55" s="2"/>
    </row>
    <row r="56" spans="1:19" x14ac:dyDescent="0.25">
      <c r="A56" s="7">
        <v>107.84310000000001</v>
      </c>
      <c r="B56" s="7"/>
      <c r="C56" s="7"/>
      <c r="D56" s="7"/>
      <c r="E56" s="1"/>
      <c r="F56" s="2">
        <v>31</v>
      </c>
      <c r="G56" s="2"/>
      <c r="H56" s="2"/>
      <c r="I56" s="2"/>
      <c r="J56" s="1"/>
      <c r="K56" s="2">
        <v>31</v>
      </c>
      <c r="L56" s="2"/>
      <c r="M56" s="2"/>
      <c r="N56" s="2"/>
      <c r="P56" s="2">
        <v>30</v>
      </c>
      <c r="Q56" s="2"/>
      <c r="R56" s="2"/>
      <c r="S56" s="2"/>
    </row>
    <row r="57" spans="1:19" x14ac:dyDescent="0.25">
      <c r="A57" s="7">
        <v>87.622550000000004</v>
      </c>
      <c r="B57" s="7"/>
      <c r="C57" s="7"/>
      <c r="D57" s="7"/>
      <c r="E57" s="1"/>
      <c r="F57" s="2">
        <v>29</v>
      </c>
      <c r="G57" s="2"/>
      <c r="H57" s="2"/>
      <c r="I57" s="2"/>
      <c r="J57" s="1"/>
      <c r="K57" s="2">
        <v>31</v>
      </c>
      <c r="L57" s="2"/>
      <c r="M57" s="2"/>
      <c r="N57" s="2"/>
      <c r="P57" s="2">
        <v>30</v>
      </c>
      <c r="Q57" s="2"/>
      <c r="R57" s="2"/>
      <c r="S57" s="2"/>
    </row>
    <row r="58" spans="1:19" x14ac:dyDescent="0.25">
      <c r="A58" s="7">
        <v>96.813730000000007</v>
      </c>
      <c r="B58" s="7"/>
      <c r="C58" s="7"/>
      <c r="D58" s="7"/>
      <c r="E58" s="1"/>
      <c r="F58" s="2">
        <v>31</v>
      </c>
      <c r="G58" s="2"/>
      <c r="H58" s="2"/>
      <c r="I58" s="2"/>
      <c r="J58" s="1"/>
      <c r="K58" s="2">
        <v>31</v>
      </c>
      <c r="L58" s="2"/>
      <c r="M58" s="2"/>
      <c r="N58" s="2"/>
      <c r="P58" s="2">
        <v>28</v>
      </c>
      <c r="Q58" s="2"/>
      <c r="R58" s="2"/>
      <c r="S58" s="2"/>
    </row>
    <row r="59" spans="1:19" x14ac:dyDescent="0.25">
      <c r="A59" s="7">
        <v>111.5196</v>
      </c>
      <c r="B59" s="7"/>
      <c r="C59" s="7"/>
      <c r="D59" s="7"/>
      <c r="E59" s="1"/>
      <c r="F59" s="2">
        <v>30</v>
      </c>
      <c r="G59" s="2"/>
      <c r="H59" s="2"/>
      <c r="I59" s="2"/>
      <c r="J59" s="1"/>
      <c r="K59" s="2">
        <v>31</v>
      </c>
      <c r="L59" s="2"/>
      <c r="M59" s="2"/>
      <c r="N59" s="2"/>
      <c r="P59" s="2">
        <v>28</v>
      </c>
      <c r="Q59" s="2"/>
      <c r="R59" s="2"/>
      <c r="S59" s="2"/>
    </row>
    <row r="60" spans="1:19" x14ac:dyDescent="0.25">
      <c r="A60" s="7">
        <v>103.36239999999999</v>
      </c>
      <c r="B60" s="7"/>
      <c r="C60" s="7"/>
      <c r="D60" s="7"/>
      <c r="E60" s="1"/>
      <c r="F60" s="2">
        <v>30</v>
      </c>
      <c r="G60" s="2"/>
      <c r="H60" s="2"/>
      <c r="I60" s="2"/>
      <c r="J60" s="1"/>
      <c r="K60" s="2">
        <v>30</v>
      </c>
      <c r="L60" s="2"/>
      <c r="M60" s="2"/>
      <c r="N60" s="2"/>
      <c r="P60" s="2">
        <v>29</v>
      </c>
      <c r="Q60" s="2"/>
      <c r="R60" s="2"/>
      <c r="S60" s="2"/>
    </row>
    <row r="61" spans="1:19" x14ac:dyDescent="0.25">
      <c r="A61" s="7">
        <v>113.325</v>
      </c>
      <c r="B61" s="7"/>
      <c r="C61" s="7"/>
      <c r="D61" s="7"/>
      <c r="E61" s="1"/>
      <c r="F61" s="2">
        <v>29</v>
      </c>
      <c r="G61" s="2"/>
      <c r="H61" s="2"/>
      <c r="I61" s="2"/>
      <c r="J61" s="1"/>
      <c r="K61" s="2">
        <v>29</v>
      </c>
      <c r="L61" s="2"/>
      <c r="M61" s="2"/>
      <c r="N61" s="2"/>
      <c r="P61" s="2">
        <v>27</v>
      </c>
      <c r="Q61" s="2"/>
      <c r="R61" s="2"/>
      <c r="S61" s="2"/>
    </row>
    <row r="62" spans="1:19" x14ac:dyDescent="0.25">
      <c r="A62" s="7">
        <v>94.645079999999993</v>
      </c>
      <c r="B62" s="7"/>
      <c r="C62" s="7"/>
      <c r="D62" s="7"/>
      <c r="E62" s="1"/>
      <c r="F62" s="2">
        <v>27</v>
      </c>
      <c r="G62" s="2"/>
      <c r="H62" s="2"/>
      <c r="I62" s="2"/>
      <c r="J62" s="1"/>
      <c r="K62" s="2">
        <v>31</v>
      </c>
      <c r="L62" s="2"/>
      <c r="M62" s="2"/>
      <c r="N62" s="2"/>
      <c r="P62" s="2">
        <v>30</v>
      </c>
      <c r="Q62" s="2"/>
      <c r="R62" s="2"/>
      <c r="S62" s="2"/>
    </row>
    <row r="63" spans="1:19" x14ac:dyDescent="0.25">
      <c r="A63" s="7">
        <v>89.663759999999996</v>
      </c>
      <c r="B63" s="7"/>
      <c r="C63" s="7"/>
      <c r="D63" s="7"/>
      <c r="E63" s="1"/>
      <c r="F63" s="2">
        <v>31</v>
      </c>
      <c r="G63" s="2"/>
      <c r="H63" s="2"/>
      <c r="I63" s="2"/>
      <c r="J63" s="1"/>
      <c r="K63" s="2">
        <v>28</v>
      </c>
      <c r="L63" s="2"/>
      <c r="M63" s="2"/>
      <c r="N63" s="2"/>
      <c r="P63" s="2">
        <v>28</v>
      </c>
      <c r="Q63" s="2"/>
      <c r="R63" s="2"/>
      <c r="S63" s="2"/>
    </row>
    <row r="64" spans="1:19" x14ac:dyDescent="0.25">
      <c r="A64" s="7">
        <v>99.003739999999993</v>
      </c>
      <c r="B64" s="7"/>
      <c r="C64" s="7"/>
      <c r="D64" s="7"/>
      <c r="E64" s="1"/>
      <c r="F64" s="2">
        <v>27</v>
      </c>
      <c r="G64" s="2"/>
      <c r="H64" s="2"/>
      <c r="I64" s="2"/>
      <c r="J64" s="1"/>
      <c r="K64" s="2">
        <v>27</v>
      </c>
      <c r="L64" s="2"/>
      <c r="M64" s="2"/>
      <c r="N64" s="2"/>
      <c r="P64" s="2">
        <v>25</v>
      </c>
      <c r="Q64" s="2"/>
      <c r="R64" s="2"/>
      <c r="S64" s="2"/>
    </row>
    <row r="65" spans="1:20" s="6" customFormat="1" x14ac:dyDescent="0.25">
      <c r="A65" s="12">
        <f>AVERAGE(A50:A64)</f>
        <v>99.999994000000001</v>
      </c>
      <c r="B65" s="12">
        <f>AVERAGE(B50:B54)</f>
        <v>112.91267999999999</v>
      </c>
      <c r="C65" s="12">
        <f t="shared" ref="C65:D65" si="14">AVERAGE(C50:C54)</f>
        <v>101.149164</v>
      </c>
      <c r="D65" s="12">
        <f t="shared" si="14"/>
        <v>99.250391999999991</v>
      </c>
      <c r="E65" s="6" t="s">
        <v>21</v>
      </c>
      <c r="F65" s="12">
        <f>AVERAGE(F50:F64)</f>
        <v>29.333333333333332</v>
      </c>
      <c r="G65" s="12">
        <f>AVERAGE(G50:G54)</f>
        <v>20.2</v>
      </c>
      <c r="H65" s="12">
        <f t="shared" ref="H65:I65" si="15">AVERAGE(H50:H54)</f>
        <v>20.6</v>
      </c>
      <c r="I65" s="12">
        <f t="shared" si="15"/>
        <v>28</v>
      </c>
      <c r="J65" s="6" t="s">
        <v>21</v>
      </c>
      <c r="K65" s="12">
        <f>AVERAGE(K50:K64)</f>
        <v>29.733333333333334</v>
      </c>
      <c r="L65" s="12">
        <f>AVERAGE(L50:L54)</f>
        <v>20.8</v>
      </c>
      <c r="M65" s="12">
        <f t="shared" ref="M65:N65" si="16">AVERAGE(M50:M54)</f>
        <v>21.8</v>
      </c>
      <c r="N65" s="12">
        <f t="shared" si="16"/>
        <v>29.4</v>
      </c>
      <c r="O65" s="6" t="s">
        <v>21</v>
      </c>
      <c r="P65" s="12">
        <f>AVERAGE(P50:P64)</f>
        <v>28.266666666666666</v>
      </c>
      <c r="Q65" s="12">
        <f>AVERAGE(Q50:Q54)</f>
        <v>20.100000000000001</v>
      </c>
      <c r="R65" s="12">
        <f t="shared" ref="R65:S65" si="17">AVERAGE(R50:R54)</f>
        <v>21.5</v>
      </c>
      <c r="S65" s="12">
        <f t="shared" si="17"/>
        <v>28</v>
      </c>
      <c r="T65" s="6" t="s">
        <v>21</v>
      </c>
    </row>
    <row r="66" spans="1:20" x14ac:dyDescent="0.25">
      <c r="A66" s="7">
        <f>STDEV(A50:A64)/4</f>
        <v>2.9050602683818965</v>
      </c>
      <c r="B66" s="7">
        <f>STDEV(B50:B54)/2.236</f>
        <v>2.9572440432222953</v>
      </c>
      <c r="C66" s="7">
        <f t="shared" ref="C66:D66" si="18">STDEV(C50:C54)/2.236</f>
        <v>1.8924511448576964</v>
      </c>
      <c r="D66" s="7">
        <f t="shared" si="18"/>
        <v>1.1605429100350582</v>
      </c>
      <c r="E66" s="5" t="s">
        <v>22</v>
      </c>
      <c r="F66" s="7">
        <f>STDEV(F50:F64)/4</f>
        <v>0.39716255518124471</v>
      </c>
      <c r="G66" s="7">
        <f>STDEV(G50:G54)/2.236</f>
        <v>0.5831129163866412</v>
      </c>
      <c r="H66" s="7">
        <f t="shared" ref="H66:I66" si="19">STDEV(H50:H54)/2.236</f>
        <v>0.67825361753591684</v>
      </c>
      <c r="I66" s="7">
        <f t="shared" si="19"/>
        <v>0.54773920903022755</v>
      </c>
      <c r="J66" s="5" t="s">
        <v>22</v>
      </c>
      <c r="K66" s="7">
        <f>STDEV(K50:K64)/4</f>
        <v>0.34675365209049386</v>
      </c>
      <c r="L66" s="7">
        <f>STDEV(L50:L54)/2.236</f>
        <v>0.3741771138345597</v>
      </c>
      <c r="M66" s="7">
        <f t="shared" ref="M66:N66" si="20">STDEV(M50:M54)/2.236</f>
        <v>0.80002432110904809</v>
      </c>
      <c r="N66" s="7">
        <f t="shared" si="20"/>
        <v>0.67825361753591673</v>
      </c>
      <c r="O66" s="5" t="s">
        <v>22</v>
      </c>
      <c r="P66" s="7">
        <f>STDEV(P50:P64)/4</f>
        <v>0.3593976442141304</v>
      </c>
      <c r="Q66" s="7">
        <f>STDEV(Q50:Q54)/2.236</f>
        <v>0.40001216055452404</v>
      </c>
      <c r="R66" s="7">
        <f t="shared" ref="R66:S66" si="21">STDEV(R50:R54)/2.236</f>
        <v>0.59162596401265444</v>
      </c>
      <c r="S66" s="7">
        <f t="shared" si="21"/>
        <v>0.89445438282647571</v>
      </c>
      <c r="T66" s="5" t="s">
        <v>22</v>
      </c>
    </row>
    <row r="68" spans="1:20" ht="15.75" x14ac:dyDescent="0.25">
      <c r="A68" s="11"/>
    </row>
    <row r="70" spans="1:20" s="6" customFormat="1" x14ac:dyDescent="0.25"/>
    <row r="71" spans="1:2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2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2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2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2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2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2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5">
      <c r="A87" s="1"/>
      <c r="B87" s="1"/>
      <c r="C87" s="1"/>
      <c r="D87" s="1"/>
      <c r="E87" s="1"/>
      <c r="F87" s="1"/>
      <c r="G87" s="1"/>
      <c r="H87" s="1"/>
    </row>
    <row r="88" spans="1:13" x14ac:dyDescent="0.25">
      <c r="A88" s="1"/>
      <c r="B88" s="1"/>
      <c r="C88" s="1"/>
      <c r="D88" s="1"/>
      <c r="E88" s="1"/>
      <c r="F88" s="1"/>
      <c r="G88" s="1"/>
      <c r="H88" s="1"/>
    </row>
    <row r="89" spans="1:13" x14ac:dyDescent="0.25">
      <c r="A89" s="1"/>
      <c r="B89" s="1"/>
      <c r="C89" s="1"/>
      <c r="D89" s="1"/>
      <c r="E89" s="1"/>
      <c r="F89" s="1"/>
      <c r="G89" s="1"/>
      <c r="H89" s="1"/>
    </row>
    <row r="90" spans="1:13" x14ac:dyDescent="0.25">
      <c r="A90" s="1"/>
      <c r="B90" s="1"/>
      <c r="C90" s="1"/>
      <c r="D90" s="1"/>
      <c r="E90" s="1"/>
      <c r="F90" s="1"/>
      <c r="G90" s="1"/>
      <c r="H90" s="1"/>
    </row>
    <row r="91" spans="1:13" x14ac:dyDescent="0.25">
      <c r="A91" s="1"/>
      <c r="B91" s="1"/>
      <c r="C91" s="1"/>
      <c r="D91" s="1"/>
      <c r="E91" s="1"/>
      <c r="F91" s="1"/>
      <c r="G91" s="1"/>
      <c r="H91" s="1"/>
    </row>
    <row r="92" spans="1:13" x14ac:dyDescent="0.25">
      <c r="A92" s="1"/>
      <c r="B92" s="1"/>
      <c r="C92" s="1"/>
      <c r="D92" s="1"/>
      <c r="E92" s="1"/>
      <c r="F92" s="1"/>
      <c r="G92" s="1"/>
      <c r="H92" s="1"/>
    </row>
    <row r="93" spans="1:13" x14ac:dyDescent="0.25">
      <c r="A93" s="1"/>
      <c r="B93" s="1"/>
      <c r="C93" s="1"/>
      <c r="D93" s="1"/>
      <c r="E93" s="1"/>
      <c r="F93" s="1"/>
      <c r="G93" s="1"/>
      <c r="H93" s="1"/>
    </row>
    <row r="94" spans="1:13" x14ac:dyDescent="0.25">
      <c r="A94" s="1"/>
      <c r="B94" s="1"/>
      <c r="C94" s="1"/>
      <c r="D94" s="1"/>
      <c r="E94" s="1"/>
      <c r="F94" s="1"/>
      <c r="G94" s="1"/>
      <c r="H94" s="1"/>
    </row>
    <row r="95" spans="1:13" x14ac:dyDescent="0.25">
      <c r="A95" s="1"/>
      <c r="B95" s="1"/>
      <c r="C95" s="1"/>
      <c r="D95" s="1"/>
      <c r="E95" s="1"/>
      <c r="F95" s="1"/>
      <c r="G95" s="1"/>
      <c r="H95" s="1"/>
    </row>
    <row r="96" spans="1:13" x14ac:dyDescent="0.25">
      <c r="A96" s="1"/>
      <c r="B96" s="1"/>
      <c r="C96" s="1"/>
      <c r="D96" s="1"/>
      <c r="E96" s="1"/>
      <c r="F96" s="1"/>
      <c r="G96" s="1"/>
      <c r="H9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Anne_ AJ_. Joutel</dc:creator>
  <cp:lastModifiedBy>Anne_ AJ_. Joutel</cp:lastModifiedBy>
  <dcterms:created xsi:type="dcterms:W3CDTF">2016-05-11T17:30:57Z</dcterms:created>
  <dcterms:modified xsi:type="dcterms:W3CDTF">2016-05-13T13:33:29Z</dcterms:modified>
</cp:coreProperties>
</file>