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-20" yWindow="-20" windowWidth="22360" windowHeight="14100"/>
  </bookViews>
  <sheets>
    <sheet name="Feuil1" sheetId="1" r:id="rId1"/>
  </sheets>
  <calcPr calcId="130407" concurrentCalc="0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4" i="1"/>
  <c r="AL46"/>
  <c r="AM49"/>
  <c r="AL49"/>
  <c r="AM48"/>
  <c r="AL48"/>
  <c r="AM47"/>
  <c r="AL47"/>
  <c r="AM46"/>
  <c r="AM45"/>
  <c r="AL45"/>
  <c r="AB46"/>
  <c r="AC49"/>
  <c r="AB49"/>
  <c r="AC48"/>
  <c r="AB48"/>
  <c r="AC47"/>
  <c r="AB47"/>
  <c r="AC46"/>
  <c r="AC45"/>
  <c r="AB45"/>
  <c r="R45"/>
  <c r="S49"/>
  <c r="R49"/>
  <c r="S48"/>
  <c r="R48"/>
  <c r="S47"/>
  <c r="R47"/>
  <c r="S46"/>
  <c r="R46"/>
  <c r="S45"/>
  <c r="I49"/>
  <c r="H49"/>
  <c r="I48"/>
  <c r="H48"/>
  <c r="I47"/>
  <c r="H47"/>
  <c r="I46"/>
  <c r="H46"/>
  <c r="I45"/>
  <c r="H45"/>
  <c r="R38"/>
  <c r="S41"/>
  <c r="R41"/>
  <c r="S40"/>
  <c r="R40"/>
  <c r="S39"/>
  <c r="R39"/>
  <c r="S38"/>
  <c r="S37"/>
  <c r="R37"/>
  <c r="H38"/>
  <c r="I41"/>
  <c r="H41"/>
  <c r="I40"/>
  <c r="H40"/>
  <c r="I39"/>
  <c r="H39"/>
  <c r="I38"/>
  <c r="I37"/>
  <c r="H37"/>
  <c r="AL31"/>
  <c r="AL29"/>
  <c r="AM33"/>
  <c r="AL33"/>
  <c r="AM32"/>
  <c r="AL32"/>
  <c r="AM31"/>
  <c r="AM30"/>
  <c r="AL30"/>
  <c r="AM29"/>
  <c r="AB29"/>
  <c r="AC33"/>
  <c r="AB33"/>
  <c r="AC32"/>
  <c r="AB32"/>
  <c r="AC31"/>
  <c r="AB31"/>
  <c r="AC30"/>
  <c r="AB30"/>
  <c r="AC29"/>
  <c r="R29"/>
  <c r="S33"/>
  <c r="R33"/>
  <c r="S32"/>
  <c r="R32"/>
  <c r="S31"/>
  <c r="R31"/>
  <c r="S30"/>
  <c r="R30"/>
  <c r="S29"/>
  <c r="I33"/>
  <c r="H33"/>
  <c r="I32"/>
  <c r="H32"/>
  <c r="I31"/>
  <c r="H31"/>
  <c r="I30"/>
  <c r="H30"/>
  <c r="I29"/>
  <c r="H29"/>
  <c r="AL13"/>
  <c r="U22"/>
  <c r="U23"/>
  <c r="U24"/>
  <c r="U25"/>
  <c r="U21"/>
  <c r="T21"/>
  <c r="T22"/>
  <c r="T23"/>
  <c r="T24"/>
  <c r="T25"/>
  <c r="I25"/>
  <c r="H25"/>
  <c r="I24"/>
  <c r="H24"/>
  <c r="I23"/>
  <c r="H23"/>
  <c r="I22"/>
  <c r="H22"/>
  <c r="I21"/>
  <c r="H21"/>
  <c r="AM17"/>
  <c r="AL17"/>
  <c r="AM16"/>
  <c r="AL16"/>
  <c r="AM15"/>
  <c r="AL15"/>
  <c r="AM14"/>
  <c r="AL14"/>
  <c r="AM13"/>
  <c r="AC17"/>
  <c r="AB17"/>
  <c r="AC16"/>
  <c r="AB16"/>
  <c r="AC15"/>
  <c r="AB15"/>
  <c r="AC14"/>
  <c r="AB14"/>
  <c r="AC13"/>
  <c r="AB13"/>
  <c r="R15"/>
  <c r="S17"/>
  <c r="R17"/>
  <c r="S16"/>
  <c r="R16"/>
  <c r="S15"/>
  <c r="S14"/>
  <c r="R14"/>
  <c r="S13"/>
  <c r="R13"/>
  <c r="H13"/>
  <c r="I17"/>
  <c r="H17"/>
  <c r="I16"/>
  <c r="H16"/>
  <c r="I15"/>
  <c r="H15"/>
  <c r="I14"/>
  <c r="I13"/>
  <c r="AB5"/>
  <c r="AC9"/>
  <c r="AB9"/>
  <c r="AC8"/>
  <c r="AB8"/>
  <c r="AC7"/>
  <c r="AB7"/>
  <c r="AC6"/>
  <c r="AB6"/>
  <c r="AC5"/>
  <c r="S9"/>
  <c r="R9"/>
  <c r="S8"/>
  <c r="R8"/>
  <c r="S7"/>
  <c r="R7"/>
  <c r="S6"/>
  <c r="R6"/>
  <c r="S5"/>
  <c r="R5"/>
  <c r="H6"/>
  <c r="I6"/>
  <c r="H7"/>
  <c r="I7"/>
  <c r="H8"/>
  <c r="I8"/>
  <c r="H9"/>
  <c r="I9"/>
  <c r="I5"/>
  <c r="H5"/>
</calcChain>
</file>

<file path=xl/sharedStrings.xml><?xml version="1.0" encoding="utf-8"?>
<sst xmlns="http://schemas.openxmlformats.org/spreadsheetml/2006/main" count="79" uniqueCount="27">
  <si>
    <t>Figure 5</t>
  </si>
  <si>
    <t>Pressure</t>
  </si>
  <si>
    <t>Peptide p21</t>
  </si>
  <si>
    <t>HbEgf</t>
  </si>
  <si>
    <t>vehicle</t>
  </si>
  <si>
    <t>TIMP3</t>
  </si>
  <si>
    <t>TIMP3 +HbEgf</t>
  </si>
  <si>
    <t>GW &amp; HbEgf</t>
  </si>
  <si>
    <t xml:space="preserve">AG1478 </t>
  </si>
  <si>
    <t xml:space="preserve">GI 254023X  </t>
  </si>
  <si>
    <t>DMSO (vehicle GW /GI and AG1478)</t>
  </si>
  <si>
    <t>Vehicle</t>
  </si>
  <si>
    <t>TIMP2</t>
  </si>
  <si>
    <t>mean</t>
  </si>
  <si>
    <t>SEM</t>
  </si>
  <si>
    <t>Myogenic tone</t>
  </si>
  <si>
    <t xml:space="preserve">GW413333X </t>
  </si>
  <si>
    <t>Control peptide (p21 mut)</t>
  </si>
  <si>
    <t>Fig5-C</t>
  </si>
  <si>
    <t>Fig5- D and E</t>
  </si>
  <si>
    <t>Fig5 -F</t>
  </si>
  <si>
    <t>Fig 5-I</t>
  </si>
  <si>
    <t>Fig 5-G and H</t>
  </si>
  <si>
    <t>Adam17ex/+</t>
    <phoneticPr fontId="6" type="noConversion"/>
  </si>
  <si>
    <t>Adam17+/+  and HbEgf</t>
    <phoneticPr fontId="6" type="noConversion"/>
  </si>
  <si>
    <t>Adam17+/+</t>
    <phoneticPr fontId="6" type="noConversion"/>
  </si>
  <si>
    <t>Adam17ex/+ and  HbEgf</t>
    <phoneticPr fontId="6" type="noConversion"/>
  </si>
</sst>
</file>

<file path=xl/styles.xml><?xml version="1.0" encoding="utf-8"?>
<styleSheet xmlns="http://schemas.openxmlformats.org/spreadsheetml/2006/main">
  <numFmts count="1">
    <numFmt numFmtId="164" formatCode="0.0000000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Font="1"/>
    <xf numFmtId="0" fontId="0" fillId="0" borderId="0" xfId="0" applyFont="1" applyFill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2" fontId="3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0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Fill="1"/>
    <xf numFmtId="2" fontId="3" fillId="0" borderId="0" xfId="0" applyNumberFormat="1" applyFont="1" applyBorder="1"/>
    <xf numFmtId="164" fontId="3" fillId="0" borderId="0" xfId="0" applyNumberFormat="1" applyFont="1" applyBorder="1"/>
    <xf numFmtId="2" fontId="3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Border="1"/>
    <xf numFmtId="0" fontId="2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M51"/>
  <sheetViews>
    <sheetView tabSelected="1" topLeftCell="A8" zoomScale="85" zoomScaleNormal="85" zoomScalePageLayoutView="85" workbookViewId="0">
      <selection activeCell="AF44" sqref="AF44:AK44"/>
    </sheetView>
  </sheetViews>
  <sheetFormatPr baseColWidth="10" defaultRowHeight="14"/>
  <cols>
    <col min="1" max="1" width="13.1640625" style="25" customWidth="1"/>
    <col min="2" max="31" width="10.83203125" style="25"/>
    <col min="32" max="16384" width="10.83203125" style="4"/>
  </cols>
  <sheetData>
    <row r="1" spans="1:39">
      <c r="A1" s="37" t="s">
        <v>0</v>
      </c>
      <c r="B1" s="37" t="s">
        <v>15</v>
      </c>
    </row>
    <row r="2" spans="1:39" s="23" customFormat="1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39" s="23" customFormat="1">
      <c r="A3" s="41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8"/>
      <c r="M3" s="27"/>
      <c r="N3" s="27"/>
      <c r="O3" s="27"/>
      <c r="P3" s="27"/>
      <c r="Q3" s="27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39" s="23" customFormat="1">
      <c r="A4" s="9" t="s">
        <v>1</v>
      </c>
      <c r="B4" s="43" t="s">
        <v>11</v>
      </c>
      <c r="C4" s="43"/>
      <c r="D4" s="43"/>
      <c r="E4" s="43"/>
      <c r="F4" s="43"/>
      <c r="G4" s="43"/>
      <c r="H4" s="29" t="s">
        <v>13</v>
      </c>
      <c r="I4" s="29" t="s">
        <v>14</v>
      </c>
      <c r="J4" s="27"/>
      <c r="K4" s="9" t="s">
        <v>1</v>
      </c>
      <c r="L4" s="43" t="s">
        <v>12</v>
      </c>
      <c r="M4" s="43"/>
      <c r="N4" s="43"/>
      <c r="O4" s="43"/>
      <c r="P4" s="43"/>
      <c r="Q4" s="43"/>
      <c r="R4" s="29" t="s">
        <v>13</v>
      </c>
      <c r="S4" s="29" t="s">
        <v>14</v>
      </c>
      <c r="T4" s="25"/>
      <c r="U4" s="9" t="s">
        <v>1</v>
      </c>
      <c r="V4" s="43" t="s">
        <v>5</v>
      </c>
      <c r="W4" s="43"/>
      <c r="X4" s="43"/>
      <c r="Y4" s="43"/>
      <c r="Z4" s="43"/>
      <c r="AA4" s="43"/>
      <c r="AB4" s="29" t="s">
        <v>13</v>
      </c>
      <c r="AC4" s="29" t="s">
        <v>14</v>
      </c>
      <c r="AD4" s="25"/>
      <c r="AE4" s="25"/>
    </row>
    <row r="5" spans="1:39" s="23" customFormat="1">
      <c r="A5" s="15">
        <v>20</v>
      </c>
      <c r="B5" s="17">
        <v>3.6906050100000001</v>
      </c>
      <c r="C5" s="17">
        <v>4.5789740985299998</v>
      </c>
      <c r="D5" s="17">
        <v>2.8814314903099998</v>
      </c>
      <c r="E5" s="17">
        <v>5.0413813635020004</v>
      </c>
      <c r="F5" s="17">
        <v>6.2102488823649997</v>
      </c>
      <c r="G5" s="17">
        <v>3.13636363636</v>
      </c>
      <c r="H5" s="30">
        <f>AVERAGE(B5:G5)</f>
        <v>4.2565007468445</v>
      </c>
      <c r="I5" s="29">
        <f>STDEV(B5:G5)/2.449</f>
        <v>0.51659526798803779</v>
      </c>
      <c r="J5" s="27"/>
      <c r="K5" s="15">
        <v>20</v>
      </c>
      <c r="L5" s="17">
        <v>2.9260744179503391</v>
      </c>
      <c r="M5" s="17">
        <v>2.1942419556733599</v>
      </c>
      <c r="N5" s="17">
        <v>4.9063864426848189</v>
      </c>
      <c r="O5" s="17">
        <v>2.0535845723539086</v>
      </c>
      <c r="P5" s="17">
        <v>2.6606843218793257</v>
      </c>
      <c r="Q5" s="17">
        <v>5.5657268399853699</v>
      </c>
      <c r="R5" s="30">
        <f>AVERAGE(L5:Q5)</f>
        <v>3.3844497584211872</v>
      </c>
      <c r="S5" s="29">
        <f>STDEV(L5:Q5)/2.449</f>
        <v>0.60554109195344397</v>
      </c>
      <c r="T5" s="25"/>
      <c r="U5" s="15">
        <v>20</v>
      </c>
      <c r="V5" s="17">
        <v>1.2941977831444691</v>
      </c>
      <c r="W5" s="17">
        <v>0.53984575835476678</v>
      </c>
      <c r="X5" s="17">
        <v>5.333974050937047</v>
      </c>
      <c r="Y5" s="17">
        <v>3.179856115107905</v>
      </c>
      <c r="Z5" s="17">
        <v>2.2465310916966463</v>
      </c>
      <c r="AA5" s="17">
        <v>5.5611510791366836</v>
      </c>
      <c r="AB5" s="30">
        <f>AVERAGE(V5:AA5)</f>
        <v>3.0259259797295868</v>
      </c>
      <c r="AC5" s="29">
        <f>STDEV(V5:AA5)/2.449</f>
        <v>0.84801152473756702</v>
      </c>
      <c r="AD5" s="25"/>
      <c r="AE5" s="25"/>
    </row>
    <row r="6" spans="1:39" s="23" customFormat="1">
      <c r="A6" s="15">
        <v>40</v>
      </c>
      <c r="B6" s="17">
        <v>12.181706569999999</v>
      </c>
      <c r="C6" s="17">
        <v>7.1707523245999996</v>
      </c>
      <c r="D6" s="17">
        <v>10.28987517</v>
      </c>
      <c r="E6" s="17">
        <v>11.0203020313</v>
      </c>
      <c r="F6" s="17">
        <v>14.98379654469</v>
      </c>
      <c r="G6" s="17">
        <v>11.00520291</v>
      </c>
      <c r="H6" s="30">
        <f t="shared" ref="H6:H9" si="0">AVERAGE(B6:G6)</f>
        <v>11.108605925098333</v>
      </c>
      <c r="I6" s="29">
        <f t="shared" ref="I6:I9" si="1">STDEV(B6:G6)/2.449</f>
        <v>1.0388630574333899</v>
      </c>
      <c r="J6" s="27"/>
      <c r="K6" s="15">
        <v>40</v>
      </c>
      <c r="L6" s="17">
        <v>10.794840841222429</v>
      </c>
      <c r="M6" s="17">
        <v>13.971761817065694</v>
      </c>
      <c r="N6" s="17">
        <v>6.7504746939042777</v>
      </c>
      <c r="O6" s="17">
        <v>7.4960706081489414</v>
      </c>
      <c r="P6" s="17">
        <v>12.817055863759514</v>
      </c>
      <c r="Q6" s="17">
        <v>13.532727039836043</v>
      </c>
      <c r="R6" s="30">
        <f t="shared" ref="R6:R9" si="2">AVERAGE(L6:Q6)</f>
        <v>10.893821810656149</v>
      </c>
      <c r="S6" s="29">
        <f t="shared" ref="S6:S9" si="3">STDEV(L6:Q6)/2.449</f>
        <v>1.2764239559815194</v>
      </c>
      <c r="T6" s="25"/>
      <c r="U6" s="15">
        <v>40</v>
      </c>
      <c r="V6" s="17">
        <v>2.9204325792800812</v>
      </c>
      <c r="W6" s="17">
        <v>2.0174755120213712</v>
      </c>
      <c r="X6" s="17">
        <v>8.0693737667462972</v>
      </c>
      <c r="Y6" s="17">
        <v>7.9861315155432653</v>
      </c>
      <c r="Z6" s="17">
        <v>6.6687364172617256</v>
      </c>
      <c r="AA6" s="17">
        <v>8.573779162014441</v>
      </c>
      <c r="AB6" s="30">
        <f t="shared" ref="AB6:AB9" si="4">AVERAGE(V6:AA6)</f>
        <v>6.0393214921445306</v>
      </c>
      <c r="AC6" s="29">
        <f t="shared" ref="AC6:AC9" si="5">STDEV(V6:AA6)/2.449</f>
        <v>1.1640416174038628</v>
      </c>
      <c r="AD6" s="25"/>
      <c r="AE6" s="25"/>
    </row>
    <row r="7" spans="1:39" s="23" customFormat="1">
      <c r="A7" s="15">
        <v>60</v>
      </c>
      <c r="B7" s="17">
        <v>23.927785796048301</v>
      </c>
      <c r="C7" s="17">
        <v>17.395253985909999</v>
      </c>
      <c r="D7" s="17">
        <v>16.76305324014</v>
      </c>
      <c r="E7" s="17">
        <v>18.314564305099999</v>
      </c>
      <c r="F7" s="17">
        <v>23.057897409852998</v>
      </c>
      <c r="G7" s="17">
        <v>20.66483749</v>
      </c>
      <c r="H7" s="30">
        <f t="shared" si="0"/>
        <v>20.020565371175216</v>
      </c>
      <c r="I7" s="29">
        <f t="shared" si="1"/>
        <v>1.2293501912516909</v>
      </c>
      <c r="J7" s="27"/>
      <c r="K7" s="15">
        <v>60</v>
      </c>
      <c r="L7" s="17">
        <v>23.70214416311153</v>
      </c>
      <c r="M7" s="17">
        <v>20.601677755279134</v>
      </c>
      <c r="N7" s="17">
        <v>22.826336315668737</v>
      </c>
      <c r="O7" s="17">
        <v>15.505570065561539</v>
      </c>
      <c r="P7" s="17">
        <v>20.444179927327408</v>
      </c>
      <c r="Q7" s="17">
        <v>21.305434103685197</v>
      </c>
      <c r="R7" s="30">
        <f t="shared" si="2"/>
        <v>20.730890388438926</v>
      </c>
      <c r="S7" s="29">
        <f t="shared" si="3"/>
        <v>1.1685973784531705</v>
      </c>
      <c r="T7" s="25"/>
      <c r="U7" s="15">
        <v>60</v>
      </c>
      <c r="V7" s="17">
        <v>7.3135873047163793</v>
      </c>
      <c r="W7" s="17">
        <v>5.9215117839695068</v>
      </c>
      <c r="X7" s="17">
        <v>11.223675017466817</v>
      </c>
      <c r="Y7" s="17">
        <v>10.551519154557472</v>
      </c>
      <c r="Z7" s="17">
        <v>11.052478979414325</v>
      </c>
      <c r="AA7" s="17">
        <v>11.355129898723026</v>
      </c>
      <c r="AB7" s="30">
        <f t="shared" si="4"/>
        <v>9.5696503564745878</v>
      </c>
      <c r="AC7" s="29">
        <f t="shared" si="5"/>
        <v>0.95736289385882256</v>
      </c>
      <c r="AD7" s="25"/>
      <c r="AE7" s="25"/>
    </row>
    <row r="8" spans="1:39" s="23" customFormat="1">
      <c r="A8" s="15">
        <v>80</v>
      </c>
      <c r="B8" s="17">
        <v>27.3430252345991</v>
      </c>
      <c r="C8" s="17">
        <v>25.2432723358449</v>
      </c>
      <c r="D8" s="17">
        <v>20.172160887185001</v>
      </c>
      <c r="E8" s="17">
        <v>27.12975008559</v>
      </c>
      <c r="F8" s="17">
        <v>28.2048193</v>
      </c>
      <c r="G8" s="17">
        <v>26.803408363869998</v>
      </c>
      <c r="H8" s="30">
        <f t="shared" si="0"/>
        <v>25.816072701181501</v>
      </c>
      <c r="I8" s="29">
        <f t="shared" si="1"/>
        <v>1.1963455871033537</v>
      </c>
      <c r="J8" s="27"/>
      <c r="K8" s="15">
        <v>80</v>
      </c>
      <c r="L8" s="17">
        <v>26.14160033514873</v>
      </c>
      <c r="M8" s="17">
        <v>26.559837499294702</v>
      </c>
      <c r="N8" s="17">
        <v>25.511080570348728</v>
      </c>
      <c r="O8" s="17">
        <v>20.640148201512893</v>
      </c>
      <c r="P8" s="17">
        <v>24.631132193234301</v>
      </c>
      <c r="Q8" s="17">
        <v>26.895573911971393</v>
      </c>
      <c r="R8" s="30">
        <f t="shared" si="2"/>
        <v>25.063228785251791</v>
      </c>
      <c r="S8" s="29">
        <f t="shared" si="3"/>
        <v>0.94378345530768226</v>
      </c>
      <c r="T8" s="25"/>
      <c r="U8" s="15">
        <v>80</v>
      </c>
      <c r="V8" s="17">
        <v>10.269352099005108</v>
      </c>
      <c r="W8" s="17">
        <v>8.2661184037113227</v>
      </c>
      <c r="X8" s="17">
        <v>12.096101985780823</v>
      </c>
      <c r="Y8" s="17">
        <v>12.577264176296696</v>
      </c>
      <c r="Z8" s="17">
        <v>12.491436401004794</v>
      </c>
      <c r="AA8" s="17">
        <v>13.59312012899759</v>
      </c>
      <c r="AB8" s="30">
        <f t="shared" si="4"/>
        <v>11.548898865799387</v>
      </c>
      <c r="AC8" s="29">
        <f t="shared" si="5"/>
        <v>0.79258241710112187</v>
      </c>
      <c r="AD8" s="25"/>
      <c r="AE8" s="25"/>
    </row>
    <row r="9" spans="1:39" s="23" customFormat="1">
      <c r="A9" s="15">
        <v>100</v>
      </c>
      <c r="B9" s="17">
        <v>26.09</v>
      </c>
      <c r="C9" s="17">
        <v>25.14</v>
      </c>
      <c r="D9" s="17">
        <v>23.03</v>
      </c>
      <c r="E9" s="17">
        <v>28.98</v>
      </c>
      <c r="F9" s="17">
        <v>22.23</v>
      </c>
      <c r="G9" s="17">
        <v>28.12</v>
      </c>
      <c r="H9" s="30">
        <f t="shared" si="0"/>
        <v>25.598333333333333</v>
      </c>
      <c r="I9" s="29">
        <f t="shared" si="1"/>
        <v>1.0985256544250799</v>
      </c>
      <c r="J9" s="27"/>
      <c r="K9" s="15">
        <v>100</v>
      </c>
      <c r="L9" s="17">
        <v>28.3856433362347</v>
      </c>
      <c r="M9" s="17">
        <v>20.269670402840973</v>
      </c>
      <c r="N9" s="17">
        <v>27.463743291081411</v>
      </c>
      <c r="O9" s="17">
        <v>24.216297034637428</v>
      </c>
      <c r="P9" s="17">
        <v>21.897949158786691</v>
      </c>
      <c r="Q9" s="17">
        <v>24.562641509430001</v>
      </c>
      <c r="R9" s="30">
        <f t="shared" si="2"/>
        <v>24.4659907888352</v>
      </c>
      <c r="S9" s="29">
        <f t="shared" si="3"/>
        <v>1.2733849521203817</v>
      </c>
      <c r="T9" s="25"/>
      <c r="U9" s="15">
        <v>100</v>
      </c>
      <c r="V9" s="17">
        <v>9.1583204930662596</v>
      </c>
      <c r="W9" s="17">
        <v>8.1990152889349535</v>
      </c>
      <c r="X9" s="17">
        <v>7.2787107390020767</v>
      </c>
      <c r="Y9" s="17">
        <v>10.233840606606931</v>
      </c>
      <c r="Z9" s="17">
        <v>13.956000227388996</v>
      </c>
      <c r="AA9" s="17">
        <v>12.301818760273617</v>
      </c>
      <c r="AB9" s="30">
        <f t="shared" si="4"/>
        <v>10.187951019212139</v>
      </c>
      <c r="AC9" s="29">
        <f t="shared" si="5"/>
        <v>1.0353949332745138</v>
      </c>
      <c r="AD9" s="25"/>
      <c r="AE9" s="25"/>
    </row>
    <row r="10" spans="1:39" s="23" customFormat="1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8"/>
      <c r="M10" s="27"/>
      <c r="N10" s="27"/>
      <c r="O10" s="27"/>
      <c r="P10" s="27"/>
      <c r="Q10" s="27"/>
      <c r="R10" s="25"/>
      <c r="S10" s="25"/>
      <c r="T10" s="25"/>
      <c r="U10" s="25"/>
      <c r="V10" s="25"/>
      <c r="W10" s="25"/>
      <c r="X10" s="25"/>
      <c r="Y10" s="25"/>
      <c r="Z10" s="25"/>
      <c r="AA10" s="25"/>
      <c r="AD10" s="25"/>
      <c r="AE10" s="25"/>
    </row>
    <row r="11" spans="1:39" s="5" customFormat="1">
      <c r="A11" s="40" t="s">
        <v>19</v>
      </c>
      <c r="B11" s="16"/>
      <c r="C11" s="16"/>
      <c r="D11" s="16"/>
      <c r="E11" s="16"/>
      <c r="F11" s="16"/>
      <c r="G11" s="16"/>
      <c r="H11" s="1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39">
      <c r="A12" s="44" t="s">
        <v>16</v>
      </c>
      <c r="B12" s="44"/>
      <c r="C12" s="44"/>
      <c r="D12" s="44"/>
      <c r="E12" s="44"/>
      <c r="F12" s="44"/>
      <c r="G12" s="44"/>
      <c r="H12" s="29" t="s">
        <v>13</v>
      </c>
      <c r="I12" s="29" t="s">
        <v>14</v>
      </c>
      <c r="J12" s="4"/>
      <c r="K12" s="44" t="s">
        <v>9</v>
      </c>
      <c r="L12" s="44"/>
      <c r="M12" s="44"/>
      <c r="N12" s="44"/>
      <c r="O12" s="44"/>
      <c r="P12" s="44"/>
      <c r="Q12" s="44"/>
      <c r="R12" s="29" t="s">
        <v>13</v>
      </c>
      <c r="S12" s="29" t="s">
        <v>14</v>
      </c>
      <c r="T12" s="4"/>
      <c r="U12" s="44" t="s">
        <v>10</v>
      </c>
      <c r="V12" s="44"/>
      <c r="W12" s="44"/>
      <c r="X12" s="44"/>
      <c r="Y12" s="44"/>
      <c r="Z12" s="44"/>
      <c r="AA12" s="44"/>
      <c r="AB12" s="29" t="s">
        <v>13</v>
      </c>
      <c r="AC12" s="29" t="s">
        <v>14</v>
      </c>
      <c r="AD12" s="4"/>
      <c r="AE12" s="44" t="s">
        <v>8</v>
      </c>
      <c r="AF12" s="44"/>
      <c r="AG12" s="44"/>
      <c r="AH12" s="44"/>
      <c r="AI12" s="44"/>
      <c r="AJ12" s="44"/>
      <c r="AK12" s="44"/>
      <c r="AL12" s="29" t="s">
        <v>13</v>
      </c>
      <c r="AM12" s="29" t="s">
        <v>14</v>
      </c>
    </row>
    <row r="13" spans="1:39">
      <c r="A13" s="15">
        <v>20</v>
      </c>
      <c r="B13" s="18">
        <v>3.5714285714285712</v>
      </c>
      <c r="C13" s="18">
        <v>2.7586206896551726</v>
      </c>
      <c r="D13" s="14">
        <v>5.46875</v>
      </c>
      <c r="E13" s="14">
        <v>5.2631578947368416</v>
      </c>
      <c r="F13" s="14">
        <v>4.5454545454545459</v>
      </c>
      <c r="G13" s="14">
        <v>0.70921985815602839</v>
      </c>
      <c r="H13" s="30">
        <f>AVERAGE(B13:G13)</f>
        <v>3.719438593238527</v>
      </c>
      <c r="I13" s="29">
        <f>STDEV(B13:G13)/2.449</f>
        <v>0.73344869283154446</v>
      </c>
      <c r="J13" s="4"/>
      <c r="K13" s="15">
        <v>20</v>
      </c>
      <c r="L13" s="13">
        <v>9.3525179856115113</v>
      </c>
      <c r="M13" s="13">
        <v>11.363636363636363</v>
      </c>
      <c r="N13" s="13">
        <v>9.0909090909090917</v>
      </c>
      <c r="O13" s="13">
        <v>13.194444444444445</v>
      </c>
      <c r="P13" s="13">
        <v>11.029411764705882</v>
      </c>
      <c r="Q13" s="13">
        <v>5.3030303030303028</v>
      </c>
      <c r="R13" s="30">
        <f>AVERAGE(L13:Q13)</f>
        <v>9.888991658722933</v>
      </c>
      <c r="S13" s="29">
        <f>STDEV(L13:Q13)/2.449</f>
        <v>1.1010824524724521</v>
      </c>
      <c r="T13" s="4"/>
      <c r="U13" s="15">
        <v>20</v>
      </c>
      <c r="V13" s="13">
        <v>14.705882352941178</v>
      </c>
      <c r="W13" s="13">
        <v>13.600000000000001</v>
      </c>
      <c r="X13" s="13">
        <v>5</v>
      </c>
      <c r="Y13" s="13">
        <v>6.3380281690140841</v>
      </c>
      <c r="Z13" s="13">
        <v>6.4</v>
      </c>
      <c r="AA13" s="13">
        <v>5.8823529411764701</v>
      </c>
      <c r="AB13" s="30">
        <f>AVERAGE(V13:AA13)</f>
        <v>8.6543772438552882</v>
      </c>
      <c r="AC13" s="29">
        <f>STDEV(V13:AA13)/2.449</f>
        <v>1.756921606571</v>
      </c>
      <c r="AD13" s="4"/>
      <c r="AE13" s="15">
        <v>20</v>
      </c>
      <c r="AF13" s="18">
        <v>7.2463768115942031</v>
      </c>
      <c r="AG13" s="18">
        <v>2.2727272727272729</v>
      </c>
      <c r="AH13" s="14">
        <v>5.4054054054054053</v>
      </c>
      <c r="AI13" s="14">
        <v>1.4705882352941175</v>
      </c>
      <c r="AJ13" s="14">
        <v>1.4492753623188406</v>
      </c>
      <c r="AK13" s="14">
        <v>6.557377049180328</v>
      </c>
      <c r="AL13" s="30">
        <f>AVERAGE(AF13:AK13)</f>
        <v>4.0669583560866949</v>
      </c>
      <c r="AM13" s="29">
        <f>STDEV(AF13:AK13)/2.449</f>
        <v>1.0790267294984435</v>
      </c>
    </row>
    <row r="14" spans="1:39">
      <c r="A14" s="15">
        <v>40</v>
      </c>
      <c r="B14" s="18">
        <v>14.204545454545455</v>
      </c>
      <c r="C14" s="18">
        <v>8.6705202312138727</v>
      </c>
      <c r="D14" s="14">
        <v>17.283950617283949</v>
      </c>
      <c r="E14" s="14">
        <v>7.8313253012048198</v>
      </c>
      <c r="F14" s="14">
        <v>17.682926829268293</v>
      </c>
      <c r="G14" s="14">
        <v>14.619883040935672</v>
      </c>
      <c r="H14" s="30">
        <f>AVERAGE(B14:G14)</f>
        <v>13.382191912408677</v>
      </c>
      <c r="I14" s="29">
        <f t="shared" ref="I14:I17" si="6">STDEV(B14:G14)/2.449</f>
        <v>1.7221665823837218</v>
      </c>
      <c r="J14" s="4"/>
      <c r="K14" s="15">
        <v>40</v>
      </c>
      <c r="L14" s="13">
        <v>25.294117647058822</v>
      </c>
      <c r="M14" s="13">
        <v>20.858895705521473</v>
      </c>
      <c r="N14" s="13">
        <v>25.925925925925924</v>
      </c>
      <c r="O14" s="13">
        <v>23.163841807909606</v>
      </c>
      <c r="P14" s="13">
        <v>18.96551724137931</v>
      </c>
      <c r="Q14" s="13">
        <v>18.562874251497004</v>
      </c>
      <c r="R14" s="30">
        <f t="shared" ref="R14:R17" si="7">AVERAGE(L14:Q14)</f>
        <v>22.128528763215357</v>
      </c>
      <c r="S14" s="29">
        <f t="shared" ref="S14:S17" si="8">STDEV(L14:Q14)/2.449</f>
        <v>1.2892309136896023</v>
      </c>
      <c r="T14" s="4"/>
      <c r="U14" s="15">
        <v>40</v>
      </c>
      <c r="V14" s="13">
        <v>29.411764705882355</v>
      </c>
      <c r="W14" s="13">
        <v>24.840764331210192</v>
      </c>
      <c r="X14" s="13">
        <v>25.165562913907287</v>
      </c>
      <c r="Y14" s="13">
        <v>19.540229885057471</v>
      </c>
      <c r="Z14" s="13">
        <v>25</v>
      </c>
      <c r="AA14" s="13">
        <v>18.367346938775501</v>
      </c>
      <c r="AB14" s="30">
        <f t="shared" ref="AB14" si="9">AVERAGE(V14:AA14)</f>
        <v>23.720944795805469</v>
      </c>
      <c r="AC14" s="29">
        <f t="shared" ref="AC14:AC17" si="10">STDEV(V14:AA14)/2.449</f>
        <v>1.6686832939754213</v>
      </c>
      <c r="AD14" s="4"/>
      <c r="AE14" s="15">
        <v>40</v>
      </c>
      <c r="AF14" s="18">
        <v>12.048192771084338</v>
      </c>
      <c r="AG14" s="18">
        <v>3.8461538461538463</v>
      </c>
      <c r="AH14" s="14">
        <v>14.054054054054054</v>
      </c>
      <c r="AI14" s="14">
        <v>10.365853658536585</v>
      </c>
      <c r="AJ14" s="14">
        <v>10.982658959537572</v>
      </c>
      <c r="AK14" s="14">
        <v>22.222222222222221</v>
      </c>
      <c r="AL14" s="30">
        <f t="shared" ref="AL14" si="11">AVERAGE(AF14:AK14)</f>
        <v>12.253189251931436</v>
      </c>
      <c r="AM14" s="29">
        <f t="shared" ref="AM14:AM17" si="12">STDEV(AF14:AK14)/2.449</f>
        <v>2.4398954243036894</v>
      </c>
    </row>
    <row r="15" spans="1:39">
      <c r="A15" s="15">
        <v>60</v>
      </c>
      <c r="B15" s="10">
        <v>9.9476439790575917</v>
      </c>
      <c r="C15" s="10">
        <v>15.104166666666666</v>
      </c>
      <c r="D15" s="13">
        <v>13.793103448275861</v>
      </c>
      <c r="E15" s="13">
        <v>13.368983957219251</v>
      </c>
      <c r="F15" s="13">
        <v>14.705882352941178</v>
      </c>
      <c r="G15" s="13">
        <v>15.760869565217392</v>
      </c>
      <c r="H15" s="30">
        <f t="shared" ref="H15:H17" si="13">AVERAGE(B15:G15)</f>
        <v>13.780108328229657</v>
      </c>
      <c r="I15" s="29">
        <f t="shared" si="6"/>
        <v>0.84457354727747769</v>
      </c>
      <c r="J15" s="4"/>
      <c r="K15" s="15">
        <v>60</v>
      </c>
      <c r="L15" s="11">
        <v>28.804347826086957</v>
      </c>
      <c r="M15" s="11">
        <v>32.044198895027627</v>
      </c>
      <c r="N15" s="11">
        <v>30.726256983240223</v>
      </c>
      <c r="O15" s="11">
        <v>31.155778894472363</v>
      </c>
      <c r="P15" s="11">
        <v>30.412371134020617</v>
      </c>
      <c r="Q15" s="11">
        <v>30.434782608695656</v>
      </c>
      <c r="R15" s="30">
        <f>AVERAGE(L15:Q15)</f>
        <v>30.59628939025724</v>
      </c>
      <c r="S15" s="29">
        <f t="shared" si="8"/>
        <v>0.43587482307913483</v>
      </c>
      <c r="T15" s="4"/>
      <c r="U15" s="15">
        <v>60</v>
      </c>
      <c r="V15" s="11">
        <v>27.932960893854748</v>
      </c>
      <c r="W15" s="11">
        <v>23.214285714285715</v>
      </c>
      <c r="X15" s="11">
        <v>28.04878048780488</v>
      </c>
      <c r="Y15" s="11">
        <v>22.282608695652172</v>
      </c>
      <c r="Z15" s="11">
        <v>27.108433734939759</v>
      </c>
      <c r="AA15" s="11">
        <v>31.325301204819279</v>
      </c>
      <c r="AB15" s="30">
        <f>AVERAGE(V15:AA15)</f>
        <v>26.652061788559426</v>
      </c>
      <c r="AC15" s="29">
        <f t="shared" si="10"/>
        <v>1.3732202018353949</v>
      </c>
      <c r="AD15" s="4"/>
      <c r="AE15" s="15">
        <v>60</v>
      </c>
      <c r="AF15" s="12">
        <v>7.9545454545454541</v>
      </c>
      <c r="AG15" s="12">
        <v>9.2024539877300615</v>
      </c>
      <c r="AH15" s="11">
        <v>11.167512690355331</v>
      </c>
      <c r="AI15" s="11">
        <v>14.772727272727273</v>
      </c>
      <c r="AJ15" s="11">
        <v>15.384615384615385</v>
      </c>
      <c r="AK15" s="11">
        <v>19.209039548022599</v>
      </c>
      <c r="AL15" s="30">
        <f>AVERAGE(AF15:AK15)</f>
        <v>12.948482389666019</v>
      </c>
      <c r="AM15" s="29">
        <f t="shared" si="12"/>
        <v>1.7381735349311844</v>
      </c>
    </row>
    <row r="16" spans="1:39">
      <c r="A16" s="15">
        <v>80</v>
      </c>
      <c r="B16" s="10">
        <v>2.0100502512562812</v>
      </c>
      <c r="C16" s="10">
        <v>16.5</v>
      </c>
      <c r="D16" s="13">
        <v>5.027932960893855</v>
      </c>
      <c r="E16" s="13">
        <v>15.306122448979592</v>
      </c>
      <c r="F16" s="13">
        <v>12.716763005780345</v>
      </c>
      <c r="G16" s="13">
        <v>15.263157894736842</v>
      </c>
      <c r="H16" s="30">
        <f t="shared" si="13"/>
        <v>11.137337760274486</v>
      </c>
      <c r="I16" s="29">
        <f t="shared" si="6"/>
        <v>2.4923924612259558</v>
      </c>
      <c r="J16" s="4"/>
      <c r="K16" s="15">
        <v>80</v>
      </c>
      <c r="L16" s="13">
        <v>29.473684210526311</v>
      </c>
      <c r="M16" s="13">
        <v>30.434782608695656</v>
      </c>
      <c r="N16" s="13">
        <v>32.972972972972975</v>
      </c>
      <c r="O16" s="13">
        <v>32.038834951456316</v>
      </c>
      <c r="P16" s="13">
        <v>32.5</v>
      </c>
      <c r="Q16" s="13">
        <v>33.157894736842103</v>
      </c>
      <c r="R16" s="30">
        <f t="shared" si="7"/>
        <v>31.763028246748899</v>
      </c>
      <c r="S16" s="29">
        <f t="shared" si="8"/>
        <v>0.60659051661024044</v>
      </c>
      <c r="T16" s="4"/>
      <c r="U16" s="15">
        <v>80</v>
      </c>
      <c r="V16" s="13">
        <v>28.021978021978022</v>
      </c>
      <c r="W16" s="13">
        <v>23.121387283236995</v>
      </c>
      <c r="X16" s="13">
        <v>31.176470588235293</v>
      </c>
      <c r="Y16" s="13">
        <v>20.212765957446805</v>
      </c>
      <c r="Z16" s="13">
        <v>30.232558139534881</v>
      </c>
      <c r="AA16" s="13">
        <v>31.79190751445087</v>
      </c>
      <c r="AB16" s="30">
        <f t="shared" ref="AB16:AB17" si="14">AVERAGE(V16:AA16)</f>
        <v>27.426177917480477</v>
      </c>
      <c r="AC16" s="29">
        <f t="shared" si="10"/>
        <v>1.9318759391696176</v>
      </c>
      <c r="AD16" s="4"/>
      <c r="AE16" s="15">
        <v>80</v>
      </c>
      <c r="AF16" s="18">
        <v>2.197802197802198</v>
      </c>
      <c r="AG16" s="18">
        <v>7.1856287425149699</v>
      </c>
      <c r="AH16" s="14">
        <v>4.8780487804878048</v>
      </c>
      <c r="AI16" s="14">
        <v>15.760869565217392</v>
      </c>
      <c r="AJ16" s="14">
        <v>16.756756756756758</v>
      </c>
      <c r="AK16" s="14">
        <v>10.27027027027027</v>
      </c>
      <c r="AL16" s="30">
        <f t="shared" ref="AL16:AL17" si="15">AVERAGE(AF16:AK16)</f>
        <v>9.5082293855082316</v>
      </c>
      <c r="AM16" s="29">
        <f t="shared" si="12"/>
        <v>2.3983449318787042</v>
      </c>
    </row>
    <row r="17" spans="1:39">
      <c r="A17" s="15">
        <v>100</v>
      </c>
      <c r="B17" s="10">
        <v>1.9047619047619049</v>
      </c>
      <c r="C17" s="10">
        <v>14.563106796116504</v>
      </c>
      <c r="D17" s="13">
        <v>2.7322404371584699</v>
      </c>
      <c r="E17" s="13">
        <v>13.432835820895523</v>
      </c>
      <c r="F17" s="13">
        <v>11.363636363636363</v>
      </c>
      <c r="G17" s="13">
        <v>12.371134020618557</v>
      </c>
      <c r="H17" s="30">
        <f t="shared" si="13"/>
        <v>9.3946192238645523</v>
      </c>
      <c r="I17" s="29">
        <f t="shared" si="6"/>
        <v>2.2825780421747375</v>
      </c>
      <c r="J17" s="4"/>
      <c r="K17" s="15">
        <v>100</v>
      </c>
      <c r="L17" s="13">
        <v>27.835051546391753</v>
      </c>
      <c r="M17" s="13">
        <v>26.344086021505376</v>
      </c>
      <c r="N17" s="13">
        <v>34.736842105263158</v>
      </c>
      <c r="O17" s="13">
        <v>32.70142180094787</v>
      </c>
      <c r="P17" s="13">
        <v>33.495145631067963</v>
      </c>
      <c r="Q17" s="13">
        <v>33.160621761658035</v>
      </c>
      <c r="R17" s="30">
        <f t="shared" si="7"/>
        <v>31.378861477805689</v>
      </c>
      <c r="S17" s="29">
        <f t="shared" si="8"/>
        <v>1.3977304794106942</v>
      </c>
      <c r="T17" s="4"/>
      <c r="U17" s="15">
        <v>100</v>
      </c>
      <c r="V17" s="13">
        <v>22.162162162162165</v>
      </c>
      <c r="W17" s="13">
        <v>22.15909090909091</v>
      </c>
      <c r="X17" s="13">
        <v>31.428571428571427</v>
      </c>
      <c r="Y17" s="13">
        <v>20.418848167539267</v>
      </c>
      <c r="Z17" s="13">
        <v>28.8135593220339</v>
      </c>
      <c r="AA17" s="13">
        <v>32.7683615819209</v>
      </c>
      <c r="AB17" s="30">
        <f t="shared" si="14"/>
        <v>26.291765595219761</v>
      </c>
      <c r="AC17" s="29">
        <f t="shared" si="10"/>
        <v>2.1861200225253268</v>
      </c>
      <c r="AD17" s="4"/>
      <c r="AE17" s="15">
        <v>100</v>
      </c>
      <c r="AF17" s="18">
        <v>2.1390374331550799</v>
      </c>
      <c r="AG17" s="18">
        <v>7.0588235294117645</v>
      </c>
      <c r="AH17" s="14">
        <v>1.8957345971563981</v>
      </c>
      <c r="AI17" s="14">
        <v>10.21505376344086</v>
      </c>
      <c r="AJ17" s="14">
        <v>15.957446808510639</v>
      </c>
      <c r="AK17" s="14">
        <v>5.3191489361702127</v>
      </c>
      <c r="AL17" s="30">
        <f t="shared" si="15"/>
        <v>7.0975408446408261</v>
      </c>
      <c r="AM17" s="29">
        <f t="shared" si="12"/>
        <v>2.1839089668864631</v>
      </c>
    </row>
    <row r="18" spans="1:39" s="23" customFormat="1">
      <c r="A18" s="34"/>
      <c r="B18" s="31"/>
      <c r="C18" s="31"/>
      <c r="D18" s="32"/>
      <c r="E18" s="32"/>
      <c r="F18" s="32"/>
      <c r="G18" s="32"/>
      <c r="H18" s="25"/>
      <c r="I18" s="34"/>
      <c r="J18" s="32"/>
      <c r="K18" s="32"/>
      <c r="L18" s="32"/>
      <c r="M18" s="32"/>
      <c r="N18" s="32"/>
      <c r="O18" s="32"/>
      <c r="P18" s="25"/>
      <c r="Q18" s="34"/>
      <c r="R18" s="32"/>
      <c r="S18" s="32"/>
      <c r="T18" s="32"/>
      <c r="U18" s="32"/>
      <c r="V18" s="32"/>
      <c r="W18" s="32"/>
      <c r="X18" s="25"/>
      <c r="Y18" s="34"/>
      <c r="Z18" s="33"/>
      <c r="AA18" s="33"/>
      <c r="AB18" s="29"/>
      <c r="AC18" s="29"/>
      <c r="AD18" s="29"/>
      <c r="AE18" s="29"/>
    </row>
    <row r="19" spans="1:39" s="23" customFormat="1">
      <c r="A19" s="39" t="s">
        <v>20</v>
      </c>
      <c r="B19" s="31"/>
      <c r="C19" s="31"/>
      <c r="D19" s="32"/>
      <c r="E19" s="32"/>
      <c r="F19" s="32"/>
      <c r="G19" s="32"/>
      <c r="H19" s="25"/>
      <c r="I19" s="34"/>
      <c r="J19" s="32"/>
      <c r="K19" s="32"/>
      <c r="L19" s="32"/>
      <c r="M19" s="32"/>
      <c r="N19" s="32"/>
      <c r="O19" s="32"/>
      <c r="P19" s="25"/>
      <c r="Q19" s="34"/>
      <c r="R19" s="32"/>
      <c r="S19" s="32"/>
      <c r="T19" s="32"/>
      <c r="U19" s="32"/>
      <c r="V19" s="32"/>
      <c r="W19" s="32"/>
      <c r="X19" s="25"/>
      <c r="Y19" s="34"/>
      <c r="Z19" s="33"/>
      <c r="AA19" s="33"/>
      <c r="AB19" s="29"/>
      <c r="AC19" s="29"/>
      <c r="AD19" s="29"/>
      <c r="AE19" s="29"/>
    </row>
    <row r="20" spans="1:39" s="23" customFormat="1">
      <c r="A20" s="9" t="s">
        <v>1</v>
      </c>
      <c r="B20" s="45" t="s">
        <v>17</v>
      </c>
      <c r="C20" s="45"/>
      <c r="D20" s="45"/>
      <c r="E20" s="45"/>
      <c r="F20" s="45"/>
      <c r="G20" s="45"/>
      <c r="H20" s="29" t="s">
        <v>13</v>
      </c>
      <c r="I20" s="29" t="s">
        <v>14</v>
      </c>
      <c r="K20" s="9" t="s">
        <v>1</v>
      </c>
      <c r="L20" s="46" t="s">
        <v>2</v>
      </c>
      <c r="M20" s="47"/>
      <c r="N20" s="47"/>
      <c r="O20" s="47"/>
      <c r="P20" s="47"/>
      <c r="Q20" s="47"/>
      <c r="R20" s="47"/>
      <c r="S20" s="48"/>
      <c r="T20" s="29" t="s">
        <v>13</v>
      </c>
      <c r="U20" s="29" t="s">
        <v>14</v>
      </c>
      <c r="X20" s="25"/>
      <c r="Y20" s="5"/>
    </row>
    <row r="21" spans="1:39" s="23" customFormat="1">
      <c r="A21" s="21">
        <v>20</v>
      </c>
      <c r="B21" s="1">
        <v>10.77</v>
      </c>
      <c r="C21" s="1">
        <v>14.07</v>
      </c>
      <c r="D21" s="1">
        <v>10</v>
      </c>
      <c r="E21" s="1">
        <v>12.5</v>
      </c>
      <c r="F21" s="1">
        <v>15.32</v>
      </c>
      <c r="G21" s="1">
        <v>12.06</v>
      </c>
      <c r="H21" s="30">
        <f>AVERAGE(B21:G21)</f>
        <v>12.453333333333333</v>
      </c>
      <c r="I21" s="29">
        <f>STDEV(B21:G21)/2.449</f>
        <v>0.81340169438843246</v>
      </c>
      <c r="K21" s="21">
        <v>20</v>
      </c>
      <c r="L21" s="1">
        <v>3.05</v>
      </c>
      <c r="M21" s="1">
        <v>1.56</v>
      </c>
      <c r="N21" s="1">
        <v>3.79</v>
      </c>
      <c r="O21" s="1">
        <v>8.4</v>
      </c>
      <c r="P21" s="1">
        <v>3.08</v>
      </c>
      <c r="Q21" s="1">
        <v>2.0299999999999998</v>
      </c>
      <c r="R21" s="1">
        <v>7.69</v>
      </c>
      <c r="S21" s="1">
        <v>6.67</v>
      </c>
      <c r="T21" s="30">
        <f>AVERAGE(L21:S21)</f>
        <v>4.5337499999999995</v>
      </c>
      <c r="U21" s="29">
        <f>STDEV(L21:S21)/2.828</f>
        <v>0.93987391759607786</v>
      </c>
      <c r="X21" s="25"/>
      <c r="Y21" s="5"/>
    </row>
    <row r="22" spans="1:39" s="23" customFormat="1">
      <c r="A22" s="21">
        <v>40</v>
      </c>
      <c r="B22" s="1">
        <v>25.48</v>
      </c>
      <c r="C22" s="1">
        <v>25.77</v>
      </c>
      <c r="D22" s="1">
        <v>22.84</v>
      </c>
      <c r="E22" s="1">
        <v>28.77</v>
      </c>
      <c r="F22" s="1">
        <v>19.5</v>
      </c>
      <c r="G22" s="1">
        <v>29.71</v>
      </c>
      <c r="H22" s="30">
        <f t="shared" ref="H22:H25" si="16">AVERAGE(B22:G22)</f>
        <v>25.344999999999999</v>
      </c>
      <c r="I22" s="29">
        <f t="shared" ref="I22:I25" si="17">STDEV(B22:G22)/2.449</f>
        <v>1.5432683739270276</v>
      </c>
      <c r="K22" s="21">
        <v>40</v>
      </c>
      <c r="L22" s="1">
        <v>4.29</v>
      </c>
      <c r="M22" s="1">
        <v>11.8</v>
      </c>
      <c r="N22" s="1">
        <v>17.579999999999998</v>
      </c>
      <c r="O22" s="1">
        <v>17.79</v>
      </c>
      <c r="P22" s="1">
        <v>18.18</v>
      </c>
      <c r="Q22" s="1">
        <v>19.02</v>
      </c>
      <c r="R22" s="1">
        <v>17.2</v>
      </c>
      <c r="S22" s="1">
        <v>15.75</v>
      </c>
      <c r="T22" s="30">
        <f t="shared" ref="T22:T25" si="18">AVERAGE(L22:S22)</f>
        <v>15.20125</v>
      </c>
      <c r="U22" s="29">
        <f t="shared" ref="U22:U25" si="19">STDEV(L22:S22)/2.828</f>
        <v>1.7463608350884419</v>
      </c>
      <c r="X22" s="25"/>
      <c r="Y22" s="5"/>
    </row>
    <row r="23" spans="1:39" s="23" customFormat="1">
      <c r="A23" s="21">
        <v>60</v>
      </c>
      <c r="B23" s="1">
        <v>29.48</v>
      </c>
      <c r="C23" s="1">
        <v>21.71</v>
      </c>
      <c r="D23" s="1">
        <v>21.97</v>
      </c>
      <c r="E23" s="1">
        <v>30.57</v>
      </c>
      <c r="F23" s="1">
        <v>19.66</v>
      </c>
      <c r="G23" s="1">
        <v>30.05</v>
      </c>
      <c r="H23" s="30">
        <f t="shared" si="16"/>
        <v>25.573333333333334</v>
      </c>
      <c r="I23" s="29">
        <f t="shared" si="17"/>
        <v>2.0264533135271239</v>
      </c>
      <c r="K23" s="21">
        <v>60</v>
      </c>
      <c r="L23" s="1">
        <v>2.33</v>
      </c>
      <c r="M23" s="1">
        <v>9.09</v>
      </c>
      <c r="N23" s="1">
        <v>14.61</v>
      </c>
      <c r="O23" s="1">
        <v>10.86</v>
      </c>
      <c r="P23" s="1">
        <v>16</v>
      </c>
      <c r="Q23" s="1">
        <v>15.9</v>
      </c>
      <c r="R23" s="1">
        <v>19.079999999999998</v>
      </c>
      <c r="S23" s="1">
        <v>10.19</v>
      </c>
      <c r="T23" s="30">
        <f t="shared" si="18"/>
        <v>12.2575</v>
      </c>
      <c r="U23" s="29">
        <f t="shared" si="19"/>
        <v>1.8623593296877421</v>
      </c>
      <c r="X23" s="25"/>
      <c r="Y23" s="5"/>
    </row>
    <row r="24" spans="1:39" s="23" customFormat="1">
      <c r="A24" s="21">
        <v>80</v>
      </c>
      <c r="B24" s="1">
        <v>26.82</v>
      </c>
      <c r="C24" s="1">
        <v>13.89</v>
      </c>
      <c r="D24" s="1">
        <v>15</v>
      </c>
      <c r="E24" s="1">
        <v>30.49</v>
      </c>
      <c r="F24" s="1">
        <v>18.13</v>
      </c>
      <c r="G24" s="1">
        <v>27.27</v>
      </c>
      <c r="H24" s="30">
        <f t="shared" si="16"/>
        <v>21.933333333333334</v>
      </c>
      <c r="I24" s="29">
        <f t="shared" si="17"/>
        <v>2.9034970565609743</v>
      </c>
      <c r="K24" s="21">
        <v>80</v>
      </c>
      <c r="L24" s="1">
        <v>2.27</v>
      </c>
      <c r="M24" s="1">
        <v>6.11</v>
      </c>
      <c r="N24" s="1">
        <v>5.98</v>
      </c>
      <c r="O24" s="1">
        <v>1.1100000000000001</v>
      </c>
      <c r="P24" s="1">
        <v>3.33</v>
      </c>
      <c r="Q24" s="1">
        <v>7.32</v>
      </c>
      <c r="R24" s="1">
        <v>8.3800000000000008</v>
      </c>
      <c r="S24" s="1">
        <v>3.05</v>
      </c>
      <c r="T24" s="30">
        <f t="shared" si="18"/>
        <v>4.6937499999999996</v>
      </c>
      <c r="U24" s="29">
        <f t="shared" si="19"/>
        <v>0.92040086660375475</v>
      </c>
      <c r="X24" s="25"/>
      <c r="Y24" s="5"/>
    </row>
    <row r="25" spans="1:39" s="23" customFormat="1">
      <c r="A25" s="21">
        <v>100</v>
      </c>
      <c r="B25" s="1">
        <v>26.78</v>
      </c>
      <c r="C25" s="1">
        <v>12.02</v>
      </c>
      <c r="D25" s="1">
        <v>13.59</v>
      </c>
      <c r="E25" s="1">
        <v>26.95</v>
      </c>
      <c r="F25" s="1">
        <v>17.84</v>
      </c>
      <c r="G25" s="1">
        <v>19.7</v>
      </c>
      <c r="H25" s="30">
        <f t="shared" si="16"/>
        <v>19.48</v>
      </c>
      <c r="I25" s="29">
        <f t="shared" si="17"/>
        <v>2.596494224129656</v>
      </c>
      <c r="K25" s="21">
        <v>100</v>
      </c>
      <c r="L25" s="1">
        <v>1.66</v>
      </c>
      <c r="M25" s="1">
        <v>4.92</v>
      </c>
      <c r="N25" s="1">
        <v>1.59</v>
      </c>
      <c r="O25" s="1">
        <v>0</v>
      </c>
      <c r="P25" s="1">
        <v>0</v>
      </c>
      <c r="Q25" s="1">
        <v>1.9</v>
      </c>
      <c r="R25" s="1">
        <v>4.92</v>
      </c>
      <c r="S25" s="1">
        <v>1.2</v>
      </c>
      <c r="T25" s="30">
        <f t="shared" si="18"/>
        <v>2.0237500000000002</v>
      </c>
      <c r="U25" s="29">
        <f t="shared" si="19"/>
        <v>0.68125195190548737</v>
      </c>
      <c r="X25" s="25"/>
      <c r="Y25" s="5"/>
    </row>
    <row r="26" spans="1:39" s="23" customFormat="1">
      <c r="A26" s="34"/>
      <c r="B26" s="31"/>
      <c r="C26" s="31"/>
      <c r="D26" s="32"/>
      <c r="E26" s="32"/>
      <c r="F26" s="32"/>
      <c r="G26" s="32"/>
      <c r="H26" s="25"/>
      <c r="I26" s="34"/>
      <c r="J26" s="32"/>
      <c r="K26" s="32"/>
      <c r="L26" s="32"/>
      <c r="M26" s="32"/>
      <c r="N26" s="32"/>
      <c r="O26" s="32"/>
      <c r="P26" s="25"/>
      <c r="Q26" s="34"/>
      <c r="R26" s="32"/>
      <c r="S26" s="32"/>
      <c r="T26" s="32"/>
      <c r="U26" s="32"/>
      <c r="V26" s="32"/>
      <c r="W26" s="32"/>
      <c r="X26" s="25"/>
      <c r="Y26" s="34"/>
      <c r="Z26" s="33"/>
      <c r="AA26" s="33"/>
      <c r="AB26" s="29"/>
      <c r="AC26" s="29"/>
      <c r="AD26" s="29"/>
      <c r="AE26" s="29"/>
    </row>
    <row r="27" spans="1:39">
      <c r="A27" s="38" t="s">
        <v>22</v>
      </c>
      <c r="B27" s="26"/>
      <c r="C27" s="26"/>
      <c r="D27" s="26"/>
      <c r="E27" s="26"/>
      <c r="F27" s="26"/>
      <c r="G27" s="26"/>
    </row>
    <row r="28" spans="1:39">
      <c r="A28" s="9" t="s">
        <v>1</v>
      </c>
      <c r="B28" s="42" t="s">
        <v>5</v>
      </c>
      <c r="C28" s="42"/>
      <c r="D28" s="42"/>
      <c r="E28" s="42"/>
      <c r="F28" s="42"/>
      <c r="G28" s="42"/>
      <c r="H28" s="29" t="s">
        <v>13</v>
      </c>
      <c r="I28" s="29" t="s">
        <v>14</v>
      </c>
      <c r="K28" s="9" t="s">
        <v>1</v>
      </c>
      <c r="L28" s="42" t="s">
        <v>6</v>
      </c>
      <c r="M28" s="42"/>
      <c r="N28" s="42"/>
      <c r="O28" s="42"/>
      <c r="P28" s="42"/>
      <c r="Q28" s="42"/>
      <c r="R28" s="29" t="s">
        <v>13</v>
      </c>
      <c r="S28" s="29" t="s">
        <v>14</v>
      </c>
      <c r="U28" s="9" t="s">
        <v>1</v>
      </c>
      <c r="V28" s="42" t="s">
        <v>4</v>
      </c>
      <c r="W28" s="42"/>
      <c r="X28" s="42"/>
      <c r="Y28" s="42"/>
      <c r="Z28" s="42"/>
      <c r="AA28" s="42"/>
      <c r="AB28" s="29" t="s">
        <v>13</v>
      </c>
      <c r="AC28" s="29" t="s">
        <v>14</v>
      </c>
      <c r="AE28" s="9" t="s">
        <v>1</v>
      </c>
      <c r="AF28" s="42" t="s">
        <v>3</v>
      </c>
      <c r="AG28" s="42"/>
      <c r="AH28" s="42"/>
      <c r="AI28" s="42"/>
      <c r="AJ28" s="42"/>
      <c r="AK28" s="42"/>
      <c r="AL28" s="29" t="s">
        <v>13</v>
      </c>
      <c r="AM28" s="29" t="s">
        <v>14</v>
      </c>
    </row>
    <row r="29" spans="1:39">
      <c r="A29" s="8">
        <v>20</v>
      </c>
      <c r="B29" s="3">
        <v>3.05</v>
      </c>
      <c r="C29" s="3">
        <v>5.76</v>
      </c>
      <c r="D29" s="3">
        <v>5.15</v>
      </c>
      <c r="E29" s="3">
        <v>5.07</v>
      </c>
      <c r="F29" s="3">
        <v>2.88</v>
      </c>
      <c r="G29" s="3">
        <v>3.7</v>
      </c>
      <c r="H29" s="30">
        <f>AVERAGE(B29:G29)</f>
        <v>4.2683333333333335</v>
      </c>
      <c r="I29" s="29">
        <f>STDEV(B29:G29)/2.449</f>
        <v>0.49607913471392834</v>
      </c>
      <c r="J29" s="4"/>
      <c r="K29" s="8">
        <v>20</v>
      </c>
      <c r="L29" s="3">
        <v>8.15</v>
      </c>
      <c r="M29" s="3">
        <v>8.84</v>
      </c>
      <c r="N29" s="3">
        <v>6.99</v>
      </c>
      <c r="O29" s="3">
        <v>7.63</v>
      </c>
      <c r="P29" s="3">
        <v>3.17</v>
      </c>
      <c r="Q29" s="3">
        <v>8.39</v>
      </c>
      <c r="R29" s="30">
        <f>AVERAGE(L29:Q29)</f>
        <v>7.1950000000000003</v>
      </c>
      <c r="S29" s="29">
        <f>STDEV(L29:Q29)/2.449</f>
        <v>0.84629665869055593</v>
      </c>
      <c r="U29" s="8">
        <v>20</v>
      </c>
      <c r="V29" s="3">
        <v>12.69</v>
      </c>
      <c r="W29" s="3">
        <v>14.29</v>
      </c>
      <c r="X29" s="3">
        <v>7.81</v>
      </c>
      <c r="Y29" s="3">
        <v>5.56</v>
      </c>
      <c r="Z29" s="3">
        <v>12.08</v>
      </c>
      <c r="AA29" s="3">
        <v>5.92</v>
      </c>
      <c r="AB29" s="30">
        <f>AVERAGE(V29:AA29)</f>
        <v>9.7249999999999996</v>
      </c>
      <c r="AC29" s="29">
        <f>STDEV(V29:AA29)/2.449</f>
        <v>1.5351136451304612</v>
      </c>
      <c r="AE29" s="8">
        <v>20</v>
      </c>
      <c r="AF29" s="3">
        <v>11.19</v>
      </c>
      <c r="AG29" s="3">
        <v>9.77</v>
      </c>
      <c r="AH29" s="3">
        <v>15.56</v>
      </c>
      <c r="AI29" s="3">
        <v>12.59</v>
      </c>
      <c r="AJ29" s="3">
        <v>9.76</v>
      </c>
      <c r="AK29" s="3">
        <v>5.74</v>
      </c>
      <c r="AL29" s="30">
        <f>AVERAGE(AF29:AK29)</f>
        <v>10.768333333333333</v>
      </c>
      <c r="AM29" s="29">
        <f>STDEV(AF29:AK29)/2.449</f>
        <v>1.338847570668884</v>
      </c>
    </row>
    <row r="30" spans="1:39" ht="15" customHeight="1">
      <c r="A30" s="8">
        <v>40</v>
      </c>
      <c r="B30" s="3">
        <v>6.63</v>
      </c>
      <c r="C30" s="3">
        <v>8.52</v>
      </c>
      <c r="D30" s="3">
        <v>8.75</v>
      </c>
      <c r="E30" s="3">
        <v>8.82</v>
      </c>
      <c r="F30" s="3">
        <v>10.91</v>
      </c>
      <c r="G30" s="3">
        <v>8.33</v>
      </c>
      <c r="H30" s="30">
        <f t="shared" ref="H30:H33" si="20">AVERAGE(B30:G30)</f>
        <v>8.6599999999999984</v>
      </c>
      <c r="I30" s="29">
        <f t="shared" ref="I30:I33" si="21">STDEV(B30:G30)/2.449</f>
        <v>0.55825138235529559</v>
      </c>
      <c r="J30" s="4"/>
      <c r="K30" s="8">
        <v>40</v>
      </c>
      <c r="L30" s="3">
        <v>14.11</v>
      </c>
      <c r="M30" s="3">
        <v>11.41</v>
      </c>
      <c r="N30" s="3">
        <v>12.71</v>
      </c>
      <c r="O30" s="3">
        <v>14.63</v>
      </c>
      <c r="P30" s="3">
        <v>15.48</v>
      </c>
      <c r="Q30" s="3">
        <v>13.87</v>
      </c>
      <c r="R30" s="30">
        <f t="shared" ref="R30:R33" si="22">AVERAGE(L30:Q30)</f>
        <v>13.701666666666668</v>
      </c>
      <c r="S30" s="29">
        <f t="shared" ref="S30:S33" si="23">STDEV(L30:Q30)/2.449</f>
        <v>0.59044234988819622</v>
      </c>
      <c r="U30" s="8">
        <v>40</v>
      </c>
      <c r="V30" s="3">
        <v>22.5</v>
      </c>
      <c r="W30" s="3">
        <v>20.86</v>
      </c>
      <c r="X30" s="3">
        <v>19.25</v>
      </c>
      <c r="Y30" s="3">
        <v>14.61</v>
      </c>
      <c r="Z30" s="3">
        <v>23.53</v>
      </c>
      <c r="AA30" s="3">
        <v>16.850000000000001</v>
      </c>
      <c r="AB30" s="30">
        <f t="shared" ref="AB30:AB33" si="24">AVERAGE(V30:AA30)</f>
        <v>19.599999999999998</v>
      </c>
      <c r="AC30" s="29">
        <f t="shared" ref="AC30:AC33" si="25">STDEV(V30:AA30)/2.449</f>
        <v>1.391052487017473</v>
      </c>
      <c r="AE30" s="8">
        <v>40</v>
      </c>
      <c r="AF30" s="3">
        <v>22.35</v>
      </c>
      <c r="AG30" s="3">
        <v>18.829999999999998</v>
      </c>
      <c r="AH30" s="3">
        <v>29.94</v>
      </c>
      <c r="AI30" s="3">
        <v>27.11</v>
      </c>
      <c r="AJ30" s="3">
        <v>19.75</v>
      </c>
      <c r="AK30" s="3">
        <v>22.01</v>
      </c>
      <c r="AL30" s="30">
        <f t="shared" ref="AL30:AL33" si="26">AVERAGE(AF30:AK30)</f>
        <v>23.331666666666667</v>
      </c>
      <c r="AM30" s="29">
        <f t="shared" ref="AM30:AM33" si="27">STDEV(AF30:AK30)/2.449</f>
        <v>1.768117478894492</v>
      </c>
    </row>
    <row r="31" spans="1:39">
      <c r="A31" s="8">
        <v>60</v>
      </c>
      <c r="B31" s="3">
        <v>8.4700000000000006</v>
      </c>
      <c r="C31" s="3">
        <v>11.48</v>
      </c>
      <c r="D31" s="3">
        <v>11.49</v>
      </c>
      <c r="E31" s="3">
        <v>11.11</v>
      </c>
      <c r="F31" s="3">
        <v>10.86</v>
      </c>
      <c r="G31" s="3">
        <v>10.34</v>
      </c>
      <c r="H31" s="30">
        <f t="shared" si="20"/>
        <v>10.625</v>
      </c>
      <c r="I31" s="29">
        <f t="shared" si="21"/>
        <v>0.46538686187765194</v>
      </c>
      <c r="J31" s="4"/>
      <c r="K31" s="8">
        <v>60</v>
      </c>
      <c r="L31" s="3">
        <v>19.43</v>
      </c>
      <c r="M31" s="3">
        <v>16.829999999999998</v>
      </c>
      <c r="N31" s="3">
        <v>18</v>
      </c>
      <c r="O31" s="3">
        <v>21.14</v>
      </c>
      <c r="P31" s="3">
        <v>20.61</v>
      </c>
      <c r="Q31" s="3">
        <v>19.25</v>
      </c>
      <c r="R31" s="30">
        <f t="shared" si="22"/>
        <v>19.21</v>
      </c>
      <c r="S31" s="29">
        <f t="shared" si="23"/>
        <v>0.65494389768263161</v>
      </c>
      <c r="U31" s="8">
        <v>60</v>
      </c>
      <c r="V31" s="3">
        <v>23.7</v>
      </c>
      <c r="W31" s="3">
        <v>23.26</v>
      </c>
      <c r="X31" s="3">
        <v>22.16</v>
      </c>
      <c r="Y31" s="3">
        <v>21.13</v>
      </c>
      <c r="Z31" s="3">
        <v>24.72</v>
      </c>
      <c r="AA31" s="3">
        <v>23.16</v>
      </c>
      <c r="AB31" s="30">
        <f t="shared" si="24"/>
        <v>23.021666666666665</v>
      </c>
      <c r="AC31" s="29">
        <f t="shared" si="25"/>
        <v>0.50808069551076662</v>
      </c>
      <c r="AE31" s="8">
        <v>60</v>
      </c>
      <c r="AF31" s="3">
        <v>24.6</v>
      </c>
      <c r="AG31" s="3">
        <v>22.7</v>
      </c>
      <c r="AH31" s="3">
        <v>26.4</v>
      </c>
      <c r="AI31" s="3">
        <v>26.7</v>
      </c>
      <c r="AJ31" s="3">
        <v>22.16</v>
      </c>
      <c r="AK31" s="3">
        <v>24.12</v>
      </c>
      <c r="AL31" s="30">
        <f>AVERAGE(AF31:AK31)</f>
        <v>24.446666666666662</v>
      </c>
      <c r="AM31" s="29">
        <f t="shared" si="27"/>
        <v>0.75960196572753713</v>
      </c>
    </row>
    <row r="32" spans="1:39">
      <c r="A32" s="8">
        <v>80</v>
      </c>
      <c r="B32" s="3">
        <v>9.39</v>
      </c>
      <c r="C32" s="3">
        <v>12.23</v>
      </c>
      <c r="D32" s="3">
        <v>11.24</v>
      </c>
      <c r="E32" s="3">
        <v>10.81</v>
      </c>
      <c r="F32" s="3">
        <v>5.56</v>
      </c>
      <c r="G32" s="3">
        <v>10.95</v>
      </c>
      <c r="H32" s="30">
        <f t="shared" si="20"/>
        <v>10.030000000000001</v>
      </c>
      <c r="I32" s="29">
        <f t="shared" si="21"/>
        <v>0.96885945954310615</v>
      </c>
      <c r="J32" s="4"/>
      <c r="K32" s="8">
        <v>80</v>
      </c>
      <c r="L32" s="3">
        <v>19.440000000000001</v>
      </c>
      <c r="M32" s="3">
        <v>19.62</v>
      </c>
      <c r="N32" s="3">
        <v>20.67</v>
      </c>
      <c r="O32" s="3">
        <v>25</v>
      </c>
      <c r="P32" s="3">
        <v>17.75</v>
      </c>
      <c r="Q32" s="3">
        <v>21.65</v>
      </c>
      <c r="R32" s="30">
        <f t="shared" si="22"/>
        <v>20.688333333333333</v>
      </c>
      <c r="S32" s="29">
        <f t="shared" si="23"/>
        <v>1.0142554372357193</v>
      </c>
      <c r="U32" s="8">
        <v>80</v>
      </c>
      <c r="V32" s="3">
        <v>24.16</v>
      </c>
      <c r="W32" s="3">
        <v>23.43</v>
      </c>
      <c r="X32" s="3">
        <v>21.11</v>
      </c>
      <c r="Y32" s="3">
        <v>20.79</v>
      </c>
      <c r="Z32" s="3">
        <v>22.4</v>
      </c>
      <c r="AA32" s="3">
        <v>22.56</v>
      </c>
      <c r="AB32" s="30">
        <f t="shared" si="24"/>
        <v>22.408333333333335</v>
      </c>
      <c r="AC32" s="29">
        <f t="shared" si="25"/>
        <v>0.53051105014611921</v>
      </c>
      <c r="AE32" s="8">
        <v>80</v>
      </c>
      <c r="AF32" s="3">
        <v>22.16</v>
      </c>
      <c r="AG32" s="3">
        <v>19.05</v>
      </c>
      <c r="AH32" s="3">
        <v>22.65</v>
      </c>
      <c r="AI32" s="3">
        <v>23.33</v>
      </c>
      <c r="AJ32" s="3">
        <v>21.05</v>
      </c>
      <c r="AK32" s="3">
        <v>21.26</v>
      </c>
      <c r="AL32" s="30">
        <f t="shared" si="26"/>
        <v>21.583333333333332</v>
      </c>
      <c r="AM32" s="29">
        <f t="shared" si="27"/>
        <v>0.61461273526130666</v>
      </c>
    </row>
    <row r="33" spans="1:39" s="5" customFormat="1">
      <c r="A33" s="8">
        <v>100</v>
      </c>
      <c r="B33" s="3">
        <v>10.33</v>
      </c>
      <c r="C33" s="3">
        <v>14.14</v>
      </c>
      <c r="D33" s="3">
        <v>10</v>
      </c>
      <c r="E33" s="3">
        <v>11.58</v>
      </c>
      <c r="F33" s="3">
        <v>3.16</v>
      </c>
      <c r="G33" s="3">
        <v>5.56</v>
      </c>
      <c r="H33" s="30">
        <f t="shared" si="20"/>
        <v>9.1283333333333321</v>
      </c>
      <c r="I33" s="29">
        <f t="shared" si="21"/>
        <v>1.6504338510063803</v>
      </c>
      <c r="K33" s="8">
        <v>100</v>
      </c>
      <c r="L33" s="3">
        <v>19.13</v>
      </c>
      <c r="M33" s="3">
        <v>21.03</v>
      </c>
      <c r="N33" s="3">
        <v>21.33</v>
      </c>
      <c r="O33" s="3">
        <v>19.59</v>
      </c>
      <c r="P33" s="3">
        <v>14.77</v>
      </c>
      <c r="Q33" s="3">
        <v>18.690000000000001</v>
      </c>
      <c r="R33" s="30">
        <f t="shared" si="22"/>
        <v>19.09</v>
      </c>
      <c r="S33" s="29">
        <f t="shared" si="23"/>
        <v>0.9637832033600201</v>
      </c>
      <c r="T33" s="26"/>
      <c r="U33" s="8">
        <v>100</v>
      </c>
      <c r="V33" s="3">
        <v>21.98</v>
      </c>
      <c r="W33" s="3">
        <v>21.79</v>
      </c>
      <c r="X33" s="3">
        <v>18.920000000000002</v>
      </c>
      <c r="Y33" s="3">
        <v>16.5</v>
      </c>
      <c r="Z33" s="3">
        <v>16.04</v>
      </c>
      <c r="AA33" s="3">
        <v>19</v>
      </c>
      <c r="AB33" s="30">
        <f t="shared" si="24"/>
        <v>19.03833333333333</v>
      </c>
      <c r="AC33" s="29">
        <f t="shared" si="25"/>
        <v>1.0277216321117382</v>
      </c>
      <c r="AD33" s="26"/>
      <c r="AE33" s="8">
        <v>100</v>
      </c>
      <c r="AF33" s="3">
        <v>19.190000000000001</v>
      </c>
      <c r="AG33" s="3">
        <v>18.39</v>
      </c>
      <c r="AH33" s="3">
        <v>21.2</v>
      </c>
      <c r="AI33" s="3">
        <v>16.850000000000001</v>
      </c>
      <c r="AJ33" s="3">
        <v>17.82</v>
      </c>
      <c r="AK33" s="3">
        <v>16.850000000000001</v>
      </c>
      <c r="AL33" s="30">
        <f t="shared" si="26"/>
        <v>18.383333333333329</v>
      </c>
      <c r="AM33" s="29">
        <f t="shared" si="27"/>
        <v>0.67353235049825444</v>
      </c>
    </row>
    <row r="34" spans="1:39">
      <c r="A34" s="4"/>
      <c r="B34" s="4"/>
      <c r="C34" s="4"/>
      <c r="D34" s="4"/>
      <c r="E34" s="4"/>
      <c r="F34" s="4"/>
      <c r="G34" s="4"/>
      <c r="H34" s="2"/>
      <c r="I34" s="4"/>
      <c r="J34" s="4"/>
      <c r="K34" s="4"/>
      <c r="L34" s="4"/>
      <c r="M34" s="4"/>
      <c r="N34" s="4"/>
      <c r="O34" s="4"/>
      <c r="P34" s="4"/>
      <c r="Q34" s="4"/>
    </row>
    <row r="35" spans="1:39">
      <c r="A35" s="37"/>
    </row>
    <row r="36" spans="1:39">
      <c r="A36" s="9" t="s">
        <v>1</v>
      </c>
      <c r="B36" s="42" t="s">
        <v>7</v>
      </c>
      <c r="C36" s="42"/>
      <c r="D36" s="42"/>
      <c r="E36" s="42"/>
      <c r="F36" s="42"/>
      <c r="G36" s="42"/>
      <c r="H36" s="29" t="s">
        <v>13</v>
      </c>
      <c r="I36" s="29" t="s">
        <v>14</v>
      </c>
      <c r="K36" s="9" t="s">
        <v>1</v>
      </c>
      <c r="L36" s="42" t="s">
        <v>16</v>
      </c>
      <c r="M36" s="42"/>
      <c r="N36" s="42"/>
      <c r="O36" s="42"/>
      <c r="P36" s="42"/>
      <c r="Q36" s="42"/>
      <c r="R36" s="29" t="s">
        <v>13</v>
      </c>
      <c r="S36" s="29" t="s">
        <v>14</v>
      </c>
    </row>
    <row r="37" spans="1:39">
      <c r="A37" s="36">
        <v>20</v>
      </c>
      <c r="B37" s="20">
        <v>7.14</v>
      </c>
      <c r="C37" s="20">
        <v>8.15</v>
      </c>
      <c r="D37" s="20">
        <v>6.2</v>
      </c>
      <c r="E37" s="20">
        <v>6.58</v>
      </c>
      <c r="F37" s="20">
        <v>9.16</v>
      </c>
      <c r="G37" s="20">
        <v>7.19</v>
      </c>
      <c r="H37" s="30">
        <f>AVERAGE(B37:G37)</f>
        <v>7.4033333333333333</v>
      </c>
      <c r="I37" s="29">
        <f>STDEV(B37:G37)/2.449</f>
        <v>0.44296301376943453</v>
      </c>
      <c r="K37" s="36">
        <v>20</v>
      </c>
      <c r="L37" s="20">
        <v>1.32</v>
      </c>
      <c r="M37" s="20">
        <v>5.04</v>
      </c>
      <c r="N37" s="20">
        <v>4.6900000000000004</v>
      </c>
      <c r="O37" s="20">
        <v>2.21</v>
      </c>
      <c r="P37" s="20">
        <v>4.41</v>
      </c>
      <c r="Q37" s="20">
        <v>4.38</v>
      </c>
      <c r="R37" s="30">
        <f>AVERAGE(L37:Q37)</f>
        <v>3.6750000000000003</v>
      </c>
      <c r="S37" s="29">
        <f>STDEV(L37:Q37)/2.449</f>
        <v>0.62256456430123219</v>
      </c>
    </row>
    <row r="38" spans="1:39">
      <c r="A38" s="36">
        <v>40</v>
      </c>
      <c r="B38" s="20">
        <v>18.52</v>
      </c>
      <c r="C38" s="20">
        <v>19.88</v>
      </c>
      <c r="D38" s="20">
        <v>18.59</v>
      </c>
      <c r="E38" s="20">
        <v>15.63</v>
      </c>
      <c r="F38" s="20">
        <v>21.52</v>
      </c>
      <c r="G38" s="20">
        <v>19.16</v>
      </c>
      <c r="H38" s="30">
        <f>AVERAGE(B38:G38)</f>
        <v>18.883333333333329</v>
      </c>
      <c r="I38" s="29">
        <f t="shared" ref="I38:I41" si="28">STDEV(B38:G38)/2.449</f>
        <v>0.792289148814317</v>
      </c>
      <c r="K38" s="36">
        <v>40</v>
      </c>
      <c r="L38" s="20">
        <v>13.76</v>
      </c>
      <c r="M38" s="20">
        <v>16.29</v>
      </c>
      <c r="N38" s="20">
        <v>15.38</v>
      </c>
      <c r="O38" s="20">
        <v>10.24</v>
      </c>
      <c r="P38" s="20">
        <v>6.25</v>
      </c>
      <c r="Q38" s="20">
        <v>10.65</v>
      </c>
      <c r="R38" s="30">
        <f>AVERAGE(L38:Q38)</f>
        <v>12.095000000000001</v>
      </c>
      <c r="S38" s="29">
        <f t="shared" ref="S38:S41" si="29">STDEV(L38:Q38)/2.449</f>
        <v>1.5371281809782127</v>
      </c>
    </row>
    <row r="39" spans="1:39">
      <c r="A39" s="36">
        <v>60</v>
      </c>
      <c r="B39" s="20">
        <v>21</v>
      </c>
      <c r="C39" s="20">
        <v>22.73</v>
      </c>
      <c r="D39" s="20">
        <v>21.18</v>
      </c>
      <c r="E39" s="20">
        <v>22.97</v>
      </c>
      <c r="F39" s="20">
        <v>23.26</v>
      </c>
      <c r="G39" s="20">
        <v>21.98</v>
      </c>
      <c r="H39" s="30">
        <f t="shared" ref="H39:H41" si="30">AVERAGE(B39:G39)</f>
        <v>22.186666666666667</v>
      </c>
      <c r="I39" s="29">
        <f t="shared" si="28"/>
        <v>0.38845606170173003</v>
      </c>
      <c r="K39" s="36">
        <v>60</v>
      </c>
      <c r="L39" s="20">
        <v>16.34</v>
      </c>
      <c r="M39" s="20">
        <v>11.05</v>
      </c>
      <c r="N39" s="20">
        <v>16.18</v>
      </c>
      <c r="O39" s="20">
        <v>13.66</v>
      </c>
      <c r="P39" s="20">
        <v>4.12</v>
      </c>
      <c r="Q39" s="20">
        <v>11.73</v>
      </c>
      <c r="R39" s="30">
        <f t="shared" ref="R39:R41" si="31">AVERAGE(L39:Q39)</f>
        <v>12.18</v>
      </c>
      <c r="S39" s="29">
        <f t="shared" si="29"/>
        <v>1.8437260725076647</v>
      </c>
    </row>
    <row r="40" spans="1:39">
      <c r="A40" s="36">
        <v>80</v>
      </c>
      <c r="B40" s="20">
        <v>20</v>
      </c>
      <c r="C40" s="20">
        <v>20.440000000000001</v>
      </c>
      <c r="D40" s="20">
        <v>22.41</v>
      </c>
      <c r="E40" s="20">
        <v>24.42</v>
      </c>
      <c r="F40" s="20">
        <v>22.47</v>
      </c>
      <c r="G40" s="20">
        <v>20.21</v>
      </c>
      <c r="H40" s="30">
        <f t="shared" si="30"/>
        <v>21.658333333333331</v>
      </c>
      <c r="I40" s="29">
        <f t="shared" si="28"/>
        <v>0.71154190095398395</v>
      </c>
      <c r="K40" s="36">
        <v>80</v>
      </c>
      <c r="L40" s="20">
        <v>5.31</v>
      </c>
      <c r="M40" s="20">
        <v>4.08</v>
      </c>
      <c r="N40" s="20">
        <v>12.29</v>
      </c>
      <c r="O40" s="20">
        <v>10.7</v>
      </c>
      <c r="P40" s="20">
        <v>3.49</v>
      </c>
      <c r="Q40" s="20">
        <v>10.33</v>
      </c>
      <c r="R40" s="30">
        <f t="shared" si="31"/>
        <v>7.6999999999999993</v>
      </c>
      <c r="S40" s="29">
        <f t="shared" si="29"/>
        <v>1.5658332153066792</v>
      </c>
    </row>
    <row r="41" spans="1:39">
      <c r="A41" s="36">
        <v>100</v>
      </c>
      <c r="B41" s="20">
        <v>15.71</v>
      </c>
      <c r="C41" s="20">
        <v>20.21</v>
      </c>
      <c r="D41" s="20">
        <v>20.9</v>
      </c>
      <c r="E41" s="20">
        <v>22.07</v>
      </c>
      <c r="F41" s="20">
        <v>19.57</v>
      </c>
      <c r="G41" s="20">
        <v>19.170000000000002</v>
      </c>
      <c r="H41" s="30">
        <f t="shared" si="30"/>
        <v>19.605</v>
      </c>
      <c r="I41" s="29">
        <f t="shared" si="28"/>
        <v>0.88487554947636116</v>
      </c>
      <c r="K41" s="36">
        <v>100</v>
      </c>
      <c r="L41" s="20">
        <v>0.47</v>
      </c>
      <c r="M41" s="20">
        <v>0.5</v>
      </c>
      <c r="N41" s="20">
        <v>7.69</v>
      </c>
      <c r="O41" s="20">
        <v>5.24</v>
      </c>
      <c r="P41" s="20">
        <v>3.43</v>
      </c>
      <c r="Q41" s="20">
        <v>7.49</v>
      </c>
      <c r="R41" s="30">
        <f t="shared" si="31"/>
        <v>4.1366666666666667</v>
      </c>
      <c r="S41" s="29">
        <f t="shared" si="29"/>
        <v>1.3200812600576091</v>
      </c>
    </row>
    <row r="43" spans="1:39">
      <c r="A43" s="37" t="s">
        <v>21</v>
      </c>
    </row>
    <row r="44" spans="1:39">
      <c r="A44" s="9" t="s">
        <v>1</v>
      </c>
      <c r="B44" s="42" t="s">
        <v>25</v>
      </c>
      <c r="C44" s="42"/>
      <c r="D44" s="42"/>
      <c r="E44" s="42"/>
      <c r="F44" s="42"/>
      <c r="G44" s="42"/>
      <c r="H44" s="29" t="s">
        <v>13</v>
      </c>
      <c r="I44" s="29" t="s">
        <v>14</v>
      </c>
      <c r="K44" s="9" t="s">
        <v>1</v>
      </c>
      <c r="L44" s="42" t="s">
        <v>24</v>
      </c>
      <c r="M44" s="42"/>
      <c r="N44" s="42"/>
      <c r="O44" s="42"/>
      <c r="P44" s="42"/>
      <c r="Q44" s="42"/>
      <c r="R44" s="29" t="s">
        <v>13</v>
      </c>
      <c r="S44" s="29" t="s">
        <v>14</v>
      </c>
      <c r="U44" s="9" t="s">
        <v>1</v>
      </c>
      <c r="V44" s="42" t="s">
        <v>23</v>
      </c>
      <c r="W44" s="42"/>
      <c r="X44" s="42"/>
      <c r="Y44" s="42"/>
      <c r="Z44" s="42"/>
      <c r="AA44" s="42"/>
      <c r="AB44" s="29" t="s">
        <v>13</v>
      </c>
      <c r="AC44" s="29" t="s">
        <v>14</v>
      </c>
      <c r="AE44" s="9" t="s">
        <v>1</v>
      </c>
      <c r="AF44" s="42" t="s">
        <v>26</v>
      </c>
      <c r="AG44" s="42"/>
      <c r="AH44" s="42"/>
      <c r="AI44" s="42"/>
      <c r="AJ44" s="42"/>
      <c r="AK44" s="42"/>
      <c r="AL44" s="29" t="s">
        <v>13</v>
      </c>
      <c r="AM44" s="29" t="s">
        <v>14</v>
      </c>
    </row>
    <row r="45" spans="1:39">
      <c r="A45" s="19">
        <v>20</v>
      </c>
      <c r="B45" s="18">
        <v>7.14</v>
      </c>
      <c r="C45" s="18">
        <v>3.2</v>
      </c>
      <c r="D45" s="18">
        <v>2.38</v>
      </c>
      <c r="E45" s="18">
        <v>6.25</v>
      </c>
      <c r="F45" s="18">
        <v>6.92</v>
      </c>
      <c r="G45" s="18">
        <v>7.09</v>
      </c>
      <c r="H45" s="30">
        <f>AVERAGE(B45:G45)</f>
        <v>5.496666666666667</v>
      </c>
      <c r="I45" s="29">
        <f>STDEV(B45:G45)/2.449</f>
        <v>0.87235431549617926</v>
      </c>
      <c r="K45" s="19">
        <v>20</v>
      </c>
      <c r="L45" s="3">
        <v>9.82</v>
      </c>
      <c r="M45" s="3">
        <v>9.6</v>
      </c>
      <c r="N45" s="3">
        <v>7.14</v>
      </c>
      <c r="O45" s="3">
        <v>8.59</v>
      </c>
      <c r="P45" s="3">
        <v>9.23</v>
      </c>
      <c r="Q45" s="3">
        <v>9.4499999999999993</v>
      </c>
      <c r="R45" s="30">
        <f>AVERAGE(L45:Q45)</f>
        <v>8.9716666666666693</v>
      </c>
      <c r="S45" s="29">
        <f>STDEV(L45:Q45)/2.449</f>
        <v>0.40466642944479392</v>
      </c>
      <c r="T45" s="7"/>
      <c r="U45" s="19">
        <v>20</v>
      </c>
      <c r="V45" s="18">
        <v>7.55</v>
      </c>
      <c r="W45" s="18">
        <v>3.77</v>
      </c>
      <c r="X45" s="18">
        <v>4.2699999999999996</v>
      </c>
      <c r="Y45" s="18">
        <v>5.31</v>
      </c>
      <c r="Z45" s="18">
        <v>6.96</v>
      </c>
      <c r="AA45" s="18">
        <v>6.96</v>
      </c>
      <c r="AB45" s="30">
        <f>AVERAGE(V45:AA45)</f>
        <v>5.8033333333333337</v>
      </c>
      <c r="AC45" s="29">
        <f>STDEV(V45:AA45)/2.449</f>
        <v>0.64447693164730802</v>
      </c>
      <c r="AE45" s="19">
        <v>20</v>
      </c>
      <c r="AF45" s="3">
        <v>10.38</v>
      </c>
      <c r="AG45" s="3">
        <v>6.6</v>
      </c>
      <c r="AH45" s="3">
        <v>7.69</v>
      </c>
      <c r="AI45" s="3">
        <v>7.08</v>
      </c>
      <c r="AJ45" s="3">
        <v>9.57</v>
      </c>
      <c r="AK45" s="3">
        <v>8.6999999999999993</v>
      </c>
      <c r="AL45" s="30">
        <f>AVERAGE(AF45:AK45)</f>
        <v>8.336666666666666</v>
      </c>
      <c r="AM45" s="29">
        <f>STDEV(AF45:AK45)/2.449</f>
        <v>0.60127835909936111</v>
      </c>
    </row>
    <row r="46" spans="1:39">
      <c r="A46" s="19">
        <v>40</v>
      </c>
      <c r="B46" s="18">
        <v>15.71</v>
      </c>
      <c r="C46" s="18">
        <v>15.33</v>
      </c>
      <c r="D46" s="18">
        <v>16</v>
      </c>
      <c r="E46" s="18">
        <v>15.23</v>
      </c>
      <c r="F46" s="18">
        <v>17.329999999999998</v>
      </c>
      <c r="G46" s="18">
        <v>20</v>
      </c>
      <c r="H46" s="30">
        <f>AVERAGE(B46:G46)</f>
        <v>16.599999999999998</v>
      </c>
      <c r="I46" s="29">
        <f t="shared" ref="I46:I49" si="32">STDEV(B46:G46)/2.449</f>
        <v>0.74702730443793797</v>
      </c>
      <c r="K46" s="19">
        <v>40</v>
      </c>
      <c r="L46" s="3">
        <v>20</v>
      </c>
      <c r="M46" s="3">
        <v>20</v>
      </c>
      <c r="N46" s="3">
        <v>19.329999999999998</v>
      </c>
      <c r="O46" s="3">
        <v>20.53</v>
      </c>
      <c r="P46" s="3">
        <v>19.329999999999998</v>
      </c>
      <c r="Q46" s="3">
        <v>21.33</v>
      </c>
      <c r="R46" s="30">
        <f>AVERAGE(L46:Q46)</f>
        <v>20.086666666666666</v>
      </c>
      <c r="S46" s="29">
        <f t="shared" ref="S46:S49" si="33">STDEV(L46:Q46)/2.449</f>
        <v>0.31111060879346358</v>
      </c>
      <c r="T46" s="6"/>
      <c r="U46" s="19">
        <v>40</v>
      </c>
      <c r="V46" s="18">
        <v>11.2</v>
      </c>
      <c r="W46" s="18">
        <v>10.53</v>
      </c>
      <c r="X46" s="18">
        <v>12.14</v>
      </c>
      <c r="Y46" s="18">
        <v>14.49</v>
      </c>
      <c r="Z46" s="18">
        <v>11.59</v>
      </c>
      <c r="AA46" s="18">
        <v>11.89</v>
      </c>
      <c r="AB46" s="30">
        <f>AVERAGE(V46:AA46)</f>
        <v>11.973333333333334</v>
      </c>
      <c r="AC46" s="29">
        <f t="shared" ref="AC46:AC49" si="34">STDEV(V46:AA46)/2.449</f>
        <v>0.55378130113846658</v>
      </c>
      <c r="AE46" s="19">
        <v>40</v>
      </c>
      <c r="AF46" s="3">
        <v>13.6</v>
      </c>
      <c r="AG46" s="3">
        <v>15.04</v>
      </c>
      <c r="AH46" s="3">
        <v>21.43</v>
      </c>
      <c r="AI46" s="3">
        <v>16.670000000000002</v>
      </c>
      <c r="AJ46" s="3">
        <v>16.670000000000002</v>
      </c>
      <c r="AK46" s="3">
        <v>14.69</v>
      </c>
      <c r="AL46" s="30">
        <f>AVERAGE(AF46:AK46)</f>
        <v>16.350000000000001</v>
      </c>
      <c r="AM46" s="29">
        <f t="shared" ref="AM46:AM49" si="35">STDEV(AF46:AK46)/2.449</f>
        <v>1.1263601837145567</v>
      </c>
    </row>
    <row r="47" spans="1:39">
      <c r="A47" s="19">
        <v>60</v>
      </c>
      <c r="B47" s="18">
        <v>22</v>
      </c>
      <c r="C47" s="18">
        <v>23.53</v>
      </c>
      <c r="D47" s="18">
        <v>22.02</v>
      </c>
      <c r="E47" s="18">
        <v>22.16</v>
      </c>
      <c r="F47" s="18">
        <v>22.7</v>
      </c>
      <c r="G47" s="18">
        <v>22.7</v>
      </c>
      <c r="H47" s="30">
        <f t="shared" ref="H47:H49" si="36">AVERAGE(B47:G47)</f>
        <v>22.518333333333331</v>
      </c>
      <c r="I47" s="29">
        <f t="shared" si="32"/>
        <v>0.24052562406675757</v>
      </c>
      <c r="K47" s="19">
        <v>60</v>
      </c>
      <c r="L47" s="3">
        <v>23.33</v>
      </c>
      <c r="M47" s="3">
        <v>24.71</v>
      </c>
      <c r="N47" s="3">
        <v>23.81</v>
      </c>
      <c r="O47" s="3">
        <v>22.75</v>
      </c>
      <c r="P47" s="3">
        <v>23.93</v>
      </c>
      <c r="Q47" s="3">
        <v>22.7</v>
      </c>
      <c r="R47" s="30">
        <f t="shared" ref="R47:R49" si="37">AVERAGE(L47:Q47)</f>
        <v>23.53833333333333</v>
      </c>
      <c r="S47" s="29">
        <f t="shared" si="33"/>
        <v>0.31458281298025736</v>
      </c>
      <c r="T47" s="6"/>
      <c r="U47" s="19">
        <v>60</v>
      </c>
      <c r="V47" s="18">
        <v>16.43</v>
      </c>
      <c r="W47" s="18">
        <v>16.329999999999998</v>
      </c>
      <c r="X47" s="18">
        <v>16.670000000000002</v>
      </c>
      <c r="Y47" s="18">
        <v>18.79</v>
      </c>
      <c r="Z47" s="18">
        <v>15.69</v>
      </c>
      <c r="AA47" s="18">
        <v>16.13</v>
      </c>
      <c r="AB47" s="30">
        <f t="shared" ref="AB47:AB49" si="38">AVERAGE(V47:AA47)</f>
        <v>16.673333333333332</v>
      </c>
      <c r="AC47" s="29">
        <f t="shared" si="34"/>
        <v>0.44429348809065672</v>
      </c>
      <c r="AE47" s="19">
        <v>60</v>
      </c>
      <c r="AF47" s="3">
        <v>21.43</v>
      </c>
      <c r="AG47" s="3">
        <v>19.73</v>
      </c>
      <c r="AH47" s="3">
        <v>22.67</v>
      </c>
      <c r="AI47" s="3">
        <v>21.48</v>
      </c>
      <c r="AJ47" s="3">
        <v>20.260000000000002</v>
      </c>
      <c r="AK47" s="3">
        <v>16.77</v>
      </c>
      <c r="AL47" s="30">
        <f>AVERAGE(AF47:AK47)</f>
        <v>20.39</v>
      </c>
      <c r="AM47" s="29">
        <f t="shared" si="35"/>
        <v>0.83732530234421898</v>
      </c>
    </row>
    <row r="48" spans="1:39">
      <c r="A48" s="19">
        <v>80</v>
      </c>
      <c r="B48" s="18">
        <v>21.43</v>
      </c>
      <c r="C48" s="18">
        <v>21.14</v>
      </c>
      <c r="D48" s="18">
        <v>20.23</v>
      </c>
      <c r="E48" s="18">
        <v>19.77</v>
      </c>
      <c r="F48" s="18">
        <v>22.62</v>
      </c>
      <c r="G48" s="18">
        <v>22.35</v>
      </c>
      <c r="H48" s="30">
        <f t="shared" si="36"/>
        <v>21.256666666666664</v>
      </c>
      <c r="I48" s="29">
        <f t="shared" si="32"/>
        <v>0.46059664435791753</v>
      </c>
      <c r="K48" s="19">
        <v>80</v>
      </c>
      <c r="L48" s="3">
        <v>20.78</v>
      </c>
      <c r="M48" s="3">
        <v>20.57</v>
      </c>
      <c r="N48" s="3">
        <v>19.649999999999999</v>
      </c>
      <c r="O48" s="3">
        <v>18.02</v>
      </c>
      <c r="P48" s="3">
        <v>23.21</v>
      </c>
      <c r="Q48" s="3">
        <v>20</v>
      </c>
      <c r="R48" s="30">
        <f t="shared" si="37"/>
        <v>20.371666666666666</v>
      </c>
      <c r="S48" s="29">
        <f t="shared" si="33"/>
        <v>0.69419650986641834</v>
      </c>
      <c r="T48" s="6"/>
      <c r="U48" s="19">
        <v>80</v>
      </c>
      <c r="V48" s="18">
        <v>14.48</v>
      </c>
      <c r="W48" s="18">
        <v>15.79</v>
      </c>
      <c r="X48" s="18">
        <v>19.61</v>
      </c>
      <c r="Y48" s="18">
        <v>17.760000000000002</v>
      </c>
      <c r="Z48" s="18">
        <v>15.82</v>
      </c>
      <c r="AA48" s="18">
        <v>15.72</v>
      </c>
      <c r="AB48" s="30">
        <f t="shared" si="38"/>
        <v>16.53</v>
      </c>
      <c r="AC48" s="29">
        <f t="shared" si="34"/>
        <v>0.75091863132424774</v>
      </c>
      <c r="AE48" s="19">
        <v>80</v>
      </c>
      <c r="AF48" s="3">
        <v>13.79</v>
      </c>
      <c r="AG48" s="3">
        <v>15.79</v>
      </c>
      <c r="AH48" s="3">
        <v>20.92</v>
      </c>
      <c r="AI48" s="3">
        <v>19.079999999999998</v>
      </c>
      <c r="AJ48" s="3">
        <v>17.72</v>
      </c>
      <c r="AK48" s="3">
        <v>17.61</v>
      </c>
      <c r="AL48" s="30">
        <f t="shared" ref="AL48:AL49" si="39">AVERAGE(AF48:AK48)</f>
        <v>17.484999999999999</v>
      </c>
      <c r="AM48" s="29">
        <f t="shared" si="35"/>
        <v>1.015751377906793</v>
      </c>
    </row>
    <row r="49" spans="1:39">
      <c r="A49" s="19">
        <v>100</v>
      </c>
      <c r="B49" s="18">
        <v>20.25</v>
      </c>
      <c r="C49" s="18">
        <v>19.89</v>
      </c>
      <c r="D49" s="18">
        <v>17.510000000000002</v>
      </c>
      <c r="E49" s="18">
        <v>15.73</v>
      </c>
      <c r="F49" s="18">
        <v>20.47</v>
      </c>
      <c r="G49" s="18">
        <v>19.190000000000001</v>
      </c>
      <c r="H49" s="30">
        <f t="shared" si="36"/>
        <v>18.84</v>
      </c>
      <c r="I49" s="29">
        <f t="shared" si="32"/>
        <v>0.75977900917289409</v>
      </c>
      <c r="K49" s="19">
        <v>100</v>
      </c>
      <c r="L49" s="3">
        <v>18.350000000000001</v>
      </c>
      <c r="M49" s="3">
        <v>19.34</v>
      </c>
      <c r="N49" s="3">
        <v>17.510000000000002</v>
      </c>
      <c r="O49" s="3">
        <v>14.61</v>
      </c>
      <c r="P49" s="3">
        <v>21.05</v>
      </c>
      <c r="Q49" s="3">
        <v>15.12</v>
      </c>
      <c r="R49" s="30">
        <f t="shared" si="37"/>
        <v>17.663333333333334</v>
      </c>
      <c r="S49" s="29">
        <f t="shared" si="33"/>
        <v>1.0096098253081986</v>
      </c>
      <c r="T49" s="6"/>
      <c r="U49" s="19">
        <v>100</v>
      </c>
      <c r="V49" s="18">
        <v>12.08</v>
      </c>
      <c r="W49" s="18">
        <v>11.54</v>
      </c>
      <c r="X49" s="18">
        <v>20.65</v>
      </c>
      <c r="Y49" s="18">
        <v>17.53</v>
      </c>
      <c r="Z49" s="18">
        <v>14.2</v>
      </c>
      <c r="AA49" s="18">
        <v>15.95</v>
      </c>
      <c r="AB49" s="30">
        <f t="shared" si="38"/>
        <v>15.325000000000001</v>
      </c>
      <c r="AC49" s="29">
        <f t="shared" si="34"/>
        <v>1.4113119387961421</v>
      </c>
      <c r="AE49" s="19">
        <v>100</v>
      </c>
      <c r="AF49" s="3">
        <v>11.41</v>
      </c>
      <c r="AG49" s="3">
        <v>10.26</v>
      </c>
      <c r="AH49" s="3">
        <v>16.77</v>
      </c>
      <c r="AI49" s="3">
        <v>15.58</v>
      </c>
      <c r="AJ49" s="3">
        <v>14.2</v>
      </c>
      <c r="AK49" s="3">
        <v>16.559999999999999</v>
      </c>
      <c r="AL49" s="30">
        <f t="shared" si="39"/>
        <v>14.13</v>
      </c>
      <c r="AM49" s="29">
        <f t="shared" si="35"/>
        <v>1.1161263761832831</v>
      </c>
    </row>
    <row r="50" spans="1:39">
      <c r="Q50" s="35"/>
      <c r="R50" s="6"/>
      <c r="S50" s="6"/>
      <c r="T50" s="6"/>
      <c r="U50" s="6"/>
      <c r="V50" s="6"/>
      <c r="W50" s="6"/>
    </row>
    <row r="51" spans="1:39">
      <c r="Q51" s="22"/>
      <c r="R51" s="22"/>
      <c r="S51" s="22"/>
      <c r="T51" s="22"/>
      <c r="U51" s="22"/>
      <c r="V51" s="22"/>
      <c r="W51" s="22"/>
    </row>
  </sheetData>
  <mergeCells count="19">
    <mergeCell ref="V4:AA4"/>
    <mergeCell ref="AE12:AK12"/>
    <mergeCell ref="B20:G20"/>
    <mergeCell ref="L20:S20"/>
    <mergeCell ref="B28:G28"/>
    <mergeCell ref="L28:Q28"/>
    <mergeCell ref="A12:G12"/>
    <mergeCell ref="K12:Q12"/>
    <mergeCell ref="U12:AA12"/>
    <mergeCell ref="V28:AA28"/>
    <mergeCell ref="AF28:AK28"/>
    <mergeCell ref="B4:G4"/>
    <mergeCell ref="L4:Q4"/>
    <mergeCell ref="B36:G36"/>
    <mergeCell ref="L36:Q36"/>
    <mergeCell ref="L44:Q44"/>
    <mergeCell ref="AF44:AK44"/>
    <mergeCell ref="B44:G44"/>
    <mergeCell ref="V44:AA44"/>
  </mergeCells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 Joutel</cp:lastModifiedBy>
  <dcterms:created xsi:type="dcterms:W3CDTF">2016-05-11T18:07:58Z</dcterms:created>
  <dcterms:modified xsi:type="dcterms:W3CDTF">2016-07-25T17:49:48Z</dcterms:modified>
</cp:coreProperties>
</file>