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nne3\Desktop\AJ_Org_b2014\aaArticles_encours\TIMP3_meca_dysfctCVR\Article_TIMP3_version eLife\eLIfe-Revision\Elife-R2\"/>
    </mc:Choice>
  </mc:AlternateContent>
  <bookViews>
    <workbookView xWindow="-15" yWindow="-15" windowWidth="22365" windowHeight="14100"/>
  </bookViews>
  <sheets>
    <sheet name="Figure 6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S41" i="1" l="1"/>
  <c r="R41" i="1"/>
  <c r="Q41" i="1"/>
  <c r="P41" i="1"/>
  <c r="S40" i="1"/>
  <c r="R40" i="1"/>
  <c r="Q40" i="1"/>
  <c r="P40" i="1"/>
  <c r="Q29" i="1"/>
  <c r="P29" i="1"/>
  <c r="Q28" i="1"/>
  <c r="P28" i="1"/>
  <c r="S29" i="1"/>
  <c r="R29" i="1"/>
  <c r="S28" i="1"/>
  <c r="R28" i="1"/>
  <c r="C41" i="1"/>
  <c r="D41" i="1"/>
  <c r="D40" i="1"/>
  <c r="C40" i="1"/>
  <c r="A41" i="1"/>
  <c r="A40" i="1"/>
  <c r="N41" i="1"/>
  <c r="M41" i="1"/>
  <c r="L41" i="1"/>
  <c r="K41" i="1"/>
  <c r="N40" i="1"/>
  <c r="M40" i="1"/>
  <c r="L40" i="1"/>
  <c r="K40" i="1"/>
  <c r="G41" i="1"/>
  <c r="G40" i="1"/>
  <c r="F41" i="1"/>
  <c r="F40" i="1"/>
  <c r="H41" i="1"/>
  <c r="I40" i="1"/>
  <c r="H40" i="1"/>
  <c r="I41" i="1"/>
  <c r="B41" i="1"/>
  <c r="B40" i="1"/>
  <c r="N29" i="1"/>
  <c r="M29" i="1"/>
  <c r="L29" i="1"/>
  <c r="K29" i="1"/>
  <c r="N28" i="1"/>
  <c r="M28" i="1"/>
  <c r="L28" i="1"/>
  <c r="K28" i="1"/>
  <c r="I29" i="1"/>
  <c r="H29" i="1"/>
  <c r="G29" i="1"/>
  <c r="F29" i="1"/>
  <c r="I28" i="1"/>
  <c r="H28" i="1"/>
  <c r="G28" i="1"/>
  <c r="F28" i="1"/>
  <c r="D29" i="1"/>
  <c r="C29" i="1"/>
  <c r="B29" i="1"/>
  <c r="A29" i="1"/>
  <c r="D28" i="1"/>
  <c r="C28" i="1"/>
  <c r="B28" i="1"/>
  <c r="A28" i="1"/>
  <c r="S12" i="1"/>
  <c r="R12" i="1"/>
  <c r="I14" i="1"/>
  <c r="H14" i="1"/>
  <c r="H13" i="1"/>
  <c r="I13" i="1"/>
  <c r="H15" i="1"/>
  <c r="I15" i="1"/>
  <c r="H16" i="1"/>
  <c r="I16" i="1"/>
  <c r="I12" i="1"/>
  <c r="H12" i="1"/>
  <c r="S16" i="1"/>
  <c r="R16" i="1"/>
  <c r="S15" i="1"/>
  <c r="R15" i="1"/>
  <c r="S14" i="1"/>
  <c r="R14" i="1"/>
  <c r="S13" i="1"/>
  <c r="R13" i="1"/>
  <c r="S5" i="1"/>
  <c r="S6" i="1"/>
  <c r="S7" i="1"/>
  <c r="S8" i="1"/>
  <c r="S4" i="1"/>
  <c r="R5" i="1"/>
  <c r="R6" i="1"/>
  <c r="R7" i="1"/>
  <c r="R8" i="1"/>
  <c r="R4" i="1"/>
  <c r="I5" i="1"/>
  <c r="J5" i="1"/>
  <c r="I6" i="1"/>
  <c r="J6" i="1"/>
  <c r="I7" i="1"/>
  <c r="J7" i="1"/>
  <c r="I8" i="1"/>
  <c r="J8" i="1"/>
  <c r="J4" i="1"/>
  <c r="I4" i="1"/>
</calcChain>
</file>

<file path=xl/sharedStrings.xml><?xml version="1.0" encoding="utf-8"?>
<sst xmlns="http://schemas.openxmlformats.org/spreadsheetml/2006/main" count="90" uniqueCount="23">
  <si>
    <t>Figure 6</t>
  </si>
  <si>
    <t>Vehicle</t>
  </si>
  <si>
    <t>sADAM17</t>
  </si>
  <si>
    <t>WT</t>
  </si>
  <si>
    <t>TgNotch3R169C + ADAM17</t>
  </si>
  <si>
    <t>TgNotch3R169C+ vehicle</t>
  </si>
  <si>
    <t>pressure</t>
  </si>
  <si>
    <t>nonTg + ADAM17</t>
  </si>
  <si>
    <t>NonTg + vehicle</t>
  </si>
  <si>
    <t>C-Whisker</t>
  </si>
  <si>
    <t>D-Adenosine</t>
  </si>
  <si>
    <t>F-Whisker</t>
  </si>
  <si>
    <t>G-Adenosine</t>
  </si>
  <si>
    <t>A- myogenic tone</t>
  </si>
  <si>
    <t>mean</t>
  </si>
  <si>
    <t>SEM</t>
  </si>
  <si>
    <t>HB-EGF</t>
  </si>
  <si>
    <r>
      <t>TgN3</t>
    </r>
    <r>
      <rPr>
        <b/>
        <vertAlign val="superscript"/>
        <sz val="10"/>
        <rFont val="Arial"/>
        <family val="2"/>
      </rPr>
      <t>R169C</t>
    </r>
  </si>
  <si>
    <t>B-Resting flow (relative changes)</t>
  </si>
  <si>
    <r>
      <t>TgN3</t>
    </r>
    <r>
      <rPr>
        <b/>
        <vertAlign val="superscript"/>
        <sz val="10"/>
        <rFont val="Calibri"/>
        <family val="2"/>
        <scheme val="minor"/>
      </rPr>
      <t>R169C</t>
    </r>
  </si>
  <si>
    <t>Resting flow (absolute values)-LDF units</t>
  </si>
  <si>
    <t>TgN3R169C</t>
  </si>
  <si>
    <r>
      <t>E-Resting flow</t>
    </r>
    <r>
      <rPr>
        <b/>
        <sz val="11"/>
        <color indexed="8"/>
        <rFont val="Calibri"/>
        <family val="2"/>
      </rPr>
      <t xml:space="preserve"> (relative changes)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</si>
</sst>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b/>
      <vertAlign val="superscript"/>
      <sz val="10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8"/>
      <name val="Verdana"/>
    </font>
    <font>
      <sz val="11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86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 applyFill="1" applyBorder="1" applyAlignment="1">
      <alignment horizontal="center" vertical="center" wrapText="1"/>
    </xf>
    <xf numFmtId="2" fontId="0" fillId="0" borderId="4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0" fontId="1" fillId="0" borderId="4" xfId="0" applyFont="1" applyFill="1" applyBorder="1"/>
    <xf numFmtId="2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0" xfId="0" applyFill="1"/>
    <xf numFmtId="0" fontId="5" fillId="0" borderId="0" xfId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/>
    <xf numFmtId="0" fontId="1" fillId="2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0" fontId="1" fillId="0" borderId="0" xfId="0" applyFont="1" applyFill="1"/>
    <xf numFmtId="164" fontId="6" fillId="0" borderId="4" xfId="0" applyNumberFormat="1" applyFont="1" applyBorder="1" applyAlignment="1">
      <alignment horizontal="center"/>
    </xf>
    <xf numFmtId="164" fontId="0" fillId="2" borderId="4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164" fontId="0" fillId="3" borderId="4" xfId="0" applyNumberFormat="1" applyFont="1" applyFill="1" applyBorder="1" applyAlignment="1">
      <alignment horizontal="center"/>
    </xf>
    <xf numFmtId="164" fontId="3" fillId="3" borderId="4" xfId="0" applyNumberFormat="1" applyFont="1" applyFill="1" applyBorder="1" applyAlignment="1">
      <alignment horizontal="center"/>
    </xf>
    <xf numFmtId="164" fontId="0" fillId="3" borderId="4" xfId="0" applyNumberFormat="1" applyFill="1" applyBorder="1"/>
    <xf numFmtId="164" fontId="1" fillId="0" borderId="4" xfId="0" applyNumberFormat="1" applyFont="1" applyFill="1" applyBorder="1" applyAlignment="1">
      <alignment horizontal="center"/>
    </xf>
    <xf numFmtId="2" fontId="0" fillId="3" borderId="4" xfId="0" applyNumberFormat="1" applyFont="1" applyFill="1" applyBorder="1" applyAlignment="1">
      <alignment horizontal="center"/>
    </xf>
    <xf numFmtId="2" fontId="0" fillId="2" borderId="4" xfId="0" applyNumberFormat="1" applyFont="1" applyFill="1" applyBorder="1" applyAlignment="1">
      <alignment horizontal="center"/>
    </xf>
    <xf numFmtId="0" fontId="0" fillId="0" borderId="0" xfId="0" applyFont="1"/>
    <xf numFmtId="0" fontId="0" fillId="2" borderId="4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2" borderId="4" xfId="0" applyFont="1" applyFill="1" applyBorder="1"/>
    <xf numFmtId="0" fontId="0" fillId="3" borderId="4" xfId="0" applyFont="1" applyFill="1" applyBorder="1"/>
    <xf numFmtId="164" fontId="0" fillId="0" borderId="4" xfId="0" applyNumberFormat="1" applyFont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2" fontId="12" fillId="0" borderId="0" xfId="0" applyNumberFormat="1" applyFont="1" applyFill="1" applyBorder="1" applyAlignment="1">
      <alignment horizontal="center"/>
    </xf>
    <xf numFmtId="2" fontId="11" fillId="0" borderId="4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164" fontId="11" fillId="2" borderId="4" xfId="0" applyNumberFormat="1" applyFont="1" applyFill="1" applyBorder="1" applyAlignment="1">
      <alignment horizontal="center"/>
    </xf>
    <xf numFmtId="164" fontId="11" fillId="3" borderId="4" xfId="0" applyNumberFormat="1" applyFont="1" applyFill="1" applyBorder="1" applyAlignment="1">
      <alignment horizontal="center"/>
    </xf>
    <xf numFmtId="0" fontId="11" fillId="0" borderId="0" xfId="0" applyFont="1"/>
    <xf numFmtId="164" fontId="12" fillId="0" borderId="4" xfId="0" applyNumberFormat="1" applyFont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left"/>
    </xf>
    <xf numFmtId="164" fontId="11" fillId="0" borderId="4" xfId="0" applyNumberFormat="1" applyFont="1" applyBorder="1" applyAlignment="1">
      <alignment horizontal="center"/>
    </xf>
    <xf numFmtId="164" fontId="13" fillId="0" borderId="4" xfId="0" applyNumberFormat="1" applyFont="1" applyBorder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Fill="1" applyBorder="1"/>
    <xf numFmtId="0" fontId="12" fillId="0" borderId="0" xfId="0" applyFont="1"/>
    <xf numFmtId="0" fontId="14" fillId="0" borderId="4" xfId="0" applyFont="1" applyBorder="1" applyAlignment="1">
      <alignment horizontal="center"/>
    </xf>
    <xf numFmtId="2" fontId="11" fillId="2" borderId="5" xfId="0" applyNumberFormat="1" applyFont="1" applyFill="1" applyBorder="1" applyAlignment="1">
      <alignment horizontal="center"/>
    </xf>
    <xf numFmtId="2" fontId="11" fillId="3" borderId="5" xfId="0" applyNumberFormat="1" applyFont="1" applyFill="1" applyBorder="1" applyAlignment="1">
      <alignment horizontal="center"/>
    </xf>
    <xf numFmtId="0" fontId="11" fillId="2" borderId="4" xfId="0" applyFont="1" applyFill="1" applyBorder="1"/>
    <xf numFmtId="0" fontId="11" fillId="3" borderId="4" xfId="0" applyFont="1" applyFill="1" applyBorder="1"/>
    <xf numFmtId="164" fontId="12" fillId="0" borderId="4" xfId="0" applyNumberFormat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4"/>
  <sheetViews>
    <sheetView tabSelected="1" topLeftCell="A11" workbookViewId="0">
      <selection activeCell="R34" sqref="R34:R38"/>
    </sheetView>
  </sheetViews>
  <sheetFormatPr baseColWidth="10" defaultRowHeight="15" x14ac:dyDescent="0.25"/>
  <sheetData>
    <row r="1" spans="1:30" ht="15.75" x14ac:dyDescent="0.25">
      <c r="A1" s="1" t="s">
        <v>0</v>
      </c>
    </row>
    <row r="2" spans="1:30" ht="21" x14ac:dyDescent="0.35">
      <c r="A2" s="1" t="s">
        <v>13</v>
      </c>
      <c r="O2" s="2"/>
    </row>
    <row r="3" spans="1:30" ht="15.75" customHeight="1" x14ac:dyDescent="0.25">
      <c r="A3" s="14" t="s">
        <v>6</v>
      </c>
      <c r="B3" s="76" t="s">
        <v>4</v>
      </c>
      <c r="C3" s="77"/>
      <c r="D3" s="77"/>
      <c r="E3" s="77"/>
      <c r="F3" s="77"/>
      <c r="G3" s="77"/>
      <c r="H3" s="78"/>
      <c r="I3" s="27" t="s">
        <v>14</v>
      </c>
      <c r="J3" s="25" t="s">
        <v>15</v>
      </c>
      <c r="L3" s="14" t="s">
        <v>6</v>
      </c>
      <c r="M3" s="79" t="s">
        <v>5</v>
      </c>
      <c r="N3" s="79"/>
      <c r="O3" s="79"/>
      <c r="P3" s="79"/>
      <c r="Q3" s="79"/>
      <c r="R3" s="27" t="s">
        <v>14</v>
      </c>
      <c r="S3" s="25" t="s">
        <v>15</v>
      </c>
    </row>
    <row r="4" spans="1:30" x14ac:dyDescent="0.25">
      <c r="A4" s="21">
        <v>20</v>
      </c>
      <c r="B4" s="4">
        <v>3.4482758620689653</v>
      </c>
      <c r="C4" s="4">
        <v>8.3333333333333321</v>
      </c>
      <c r="D4" s="4">
        <v>6.1521152115211519</v>
      </c>
      <c r="E4" s="4">
        <v>3.278688524590164</v>
      </c>
      <c r="F4" s="4">
        <v>13.636363636363635</v>
      </c>
      <c r="G4" s="4">
        <v>7.1428571428571423</v>
      </c>
      <c r="H4" s="4">
        <v>6.8965517241379306</v>
      </c>
      <c r="I4" s="26">
        <f>AVERAGE(B4:H4)</f>
        <v>6.9840264906960456</v>
      </c>
      <c r="J4" s="24">
        <f>STDEV(B4:H4)/2.6457</f>
        <v>1.3186669724479387</v>
      </c>
      <c r="L4" s="21">
        <v>20</v>
      </c>
      <c r="M4" s="4">
        <v>6.0344827586206895</v>
      </c>
      <c r="N4" s="4">
        <v>4.918032786885246</v>
      </c>
      <c r="O4" s="4">
        <v>6.140350877192982</v>
      </c>
      <c r="P4" s="4">
        <v>5.982905982905983</v>
      </c>
      <c r="Q4" s="4">
        <v>5.7142857142857144</v>
      </c>
      <c r="R4" s="26">
        <f>AVERAGE(M4:Q4)</f>
        <v>5.7580116239781232</v>
      </c>
      <c r="S4" s="24">
        <f>STDEV(M4:Q4)/2.236</f>
        <v>0.22144221549103801</v>
      </c>
    </row>
    <row r="5" spans="1:30" x14ac:dyDescent="0.25">
      <c r="A5" s="21">
        <v>40</v>
      </c>
      <c r="B5" s="4">
        <v>24.137931034482758</v>
      </c>
      <c r="C5" s="4">
        <v>10.869565217391305</v>
      </c>
      <c r="D5" s="4">
        <v>22.756696428571431</v>
      </c>
      <c r="E5" s="4">
        <v>20.833333333333336</v>
      </c>
      <c r="F5" s="4">
        <v>30.82706766917293</v>
      </c>
      <c r="G5" s="4">
        <v>18.243243243243242</v>
      </c>
      <c r="H5" s="4">
        <v>19.17808219178082</v>
      </c>
      <c r="I5" s="26">
        <f t="shared" ref="I5:I8" si="0">AVERAGE(B5:H5)</f>
        <v>20.977988445425119</v>
      </c>
      <c r="J5" s="24">
        <f t="shared" ref="J5:J8" si="1">STDEV(B5:H5)/2.6457</f>
        <v>2.3046624203467694</v>
      </c>
      <c r="L5" s="21">
        <v>40</v>
      </c>
      <c r="M5" s="4">
        <v>20.27972027972028</v>
      </c>
      <c r="N5" s="4">
        <v>14.285714285714285</v>
      </c>
      <c r="O5" s="4">
        <v>11.940298507462686</v>
      </c>
      <c r="P5" s="4">
        <v>13.380281690140844</v>
      </c>
      <c r="Q5" s="4">
        <v>10.483870967741936</v>
      </c>
      <c r="R5" s="26">
        <f t="shared" ref="R5:R8" si="2">AVERAGE(M5:Q5)</f>
        <v>14.073977146156006</v>
      </c>
      <c r="S5" s="24">
        <f t="shared" ref="S5:S8" si="3">STDEV(M5:Q5)/2.236</f>
        <v>1.6805084775668286</v>
      </c>
    </row>
    <row r="6" spans="1:30" x14ac:dyDescent="0.25">
      <c r="A6" s="21">
        <v>60</v>
      </c>
      <c r="B6" s="4">
        <v>25.675675675675674</v>
      </c>
      <c r="C6" s="4">
        <v>16.551724137931036</v>
      </c>
      <c r="D6" s="4">
        <v>26.030482256596905</v>
      </c>
      <c r="E6" s="4">
        <v>24.516129032258064</v>
      </c>
      <c r="F6" s="4">
        <v>35.172413793103445</v>
      </c>
      <c r="G6" s="4">
        <v>25.806451612903224</v>
      </c>
      <c r="H6" s="4">
        <v>25.641025641025639</v>
      </c>
      <c r="I6" s="26">
        <f t="shared" si="0"/>
        <v>25.627700307070569</v>
      </c>
      <c r="J6" s="24">
        <f t="shared" si="1"/>
        <v>2.0407394702765767</v>
      </c>
      <c r="L6" s="21">
        <v>60</v>
      </c>
      <c r="M6" s="4">
        <v>20</v>
      </c>
      <c r="N6" s="4">
        <v>17.931034482758619</v>
      </c>
      <c r="O6" s="4">
        <v>17.931034482758619</v>
      </c>
      <c r="P6" s="4">
        <v>15.894039735099339</v>
      </c>
      <c r="Q6" s="4">
        <v>13.740458015267176</v>
      </c>
      <c r="R6" s="26">
        <f t="shared" si="2"/>
        <v>17.099313343176753</v>
      </c>
      <c r="S6" s="24">
        <f t="shared" si="3"/>
        <v>1.0614486989031391</v>
      </c>
    </row>
    <row r="7" spans="1:30" x14ac:dyDescent="0.25">
      <c r="A7" s="21">
        <v>80</v>
      </c>
      <c r="B7" s="4">
        <v>25.657894736842106</v>
      </c>
      <c r="C7" s="4">
        <v>18.791946308724832</v>
      </c>
      <c r="D7" s="4">
        <v>22.08548420400578</v>
      </c>
      <c r="E7" s="4">
        <v>26.25</v>
      </c>
      <c r="F7" s="4">
        <v>36.84210526315789</v>
      </c>
      <c r="G7" s="4">
        <v>25.786163522012579</v>
      </c>
      <c r="H7" s="4">
        <v>23.926380368098162</v>
      </c>
      <c r="I7" s="26">
        <f t="shared" si="0"/>
        <v>25.619996343263047</v>
      </c>
      <c r="J7" s="24">
        <f t="shared" si="1"/>
        <v>2.1176827244214862</v>
      </c>
      <c r="L7" s="21">
        <v>80</v>
      </c>
      <c r="M7" s="4">
        <v>15.032679738562091</v>
      </c>
      <c r="N7" s="4">
        <v>8.7837837837837842</v>
      </c>
      <c r="O7" s="4">
        <v>17.333333333333336</v>
      </c>
      <c r="P7" s="4">
        <v>10.38961038961039</v>
      </c>
      <c r="Q7" s="4">
        <v>10.44776119402985</v>
      </c>
      <c r="R7" s="26">
        <f t="shared" si="2"/>
        <v>12.397433687863892</v>
      </c>
      <c r="S7" s="24">
        <f t="shared" si="3"/>
        <v>1.6155779738138452</v>
      </c>
    </row>
    <row r="8" spans="1:30" x14ac:dyDescent="0.25">
      <c r="A8" s="21">
        <v>100</v>
      </c>
      <c r="B8" s="4">
        <v>21.428571428571427</v>
      </c>
      <c r="C8" s="4">
        <v>13.90728476821192</v>
      </c>
      <c r="D8" s="4">
        <v>13.536679536679538</v>
      </c>
      <c r="E8" s="4">
        <v>23.312883435582819</v>
      </c>
      <c r="F8" s="4">
        <v>27.741935483870968</v>
      </c>
      <c r="G8" s="4">
        <v>15.853658536585366</v>
      </c>
      <c r="H8" s="4">
        <v>13.77245508982036</v>
      </c>
      <c r="I8" s="26">
        <f t="shared" si="0"/>
        <v>18.507638325617485</v>
      </c>
      <c r="J8" s="24">
        <f t="shared" si="1"/>
        <v>2.1394324146260217</v>
      </c>
      <c r="L8" s="21">
        <v>100</v>
      </c>
      <c r="M8" s="4">
        <v>2.5</v>
      </c>
      <c r="N8" s="4">
        <v>8</v>
      </c>
      <c r="O8" s="4">
        <v>15.032679738562091</v>
      </c>
      <c r="P8" s="4">
        <v>6.369426751592357</v>
      </c>
      <c r="Q8" s="4">
        <v>8.0291970802919703</v>
      </c>
      <c r="R8" s="26">
        <f t="shared" si="2"/>
        <v>7.9862607140892834</v>
      </c>
      <c r="S8" s="24">
        <f t="shared" si="3"/>
        <v>2.0294367480565736</v>
      </c>
    </row>
    <row r="9" spans="1:30" x14ac:dyDescent="0.25">
      <c r="A9" s="11"/>
      <c r="B9" s="7"/>
      <c r="C9" s="7"/>
      <c r="D9" s="7"/>
      <c r="E9" s="7"/>
      <c r="F9" s="7"/>
      <c r="G9" s="7"/>
      <c r="H9" s="7"/>
      <c r="J9" s="11"/>
      <c r="K9" s="7"/>
      <c r="L9" s="7"/>
      <c r="M9" s="7"/>
      <c r="N9" s="7"/>
      <c r="O9" s="7"/>
      <c r="P9" s="6"/>
      <c r="Q9" s="11"/>
      <c r="R9" s="7"/>
      <c r="S9" s="7"/>
      <c r="T9" s="7"/>
      <c r="U9" s="7"/>
      <c r="V9" s="7"/>
      <c r="W9" s="17"/>
      <c r="X9" s="23"/>
      <c r="Y9" s="7"/>
      <c r="Z9" s="7"/>
      <c r="AA9" s="7"/>
      <c r="AB9" s="7"/>
      <c r="AC9" s="7"/>
      <c r="AD9" s="7"/>
    </row>
    <row r="10" spans="1:30" x14ac:dyDescent="0.25">
      <c r="A10" s="11"/>
      <c r="B10" s="7"/>
      <c r="C10" s="7"/>
      <c r="D10" s="7"/>
      <c r="E10" s="7"/>
      <c r="F10" s="7"/>
      <c r="G10" s="7"/>
      <c r="H10" s="7"/>
      <c r="J10" s="11"/>
      <c r="K10" s="7"/>
      <c r="T10" s="7"/>
      <c r="U10" s="7"/>
      <c r="V10" s="7"/>
      <c r="W10" s="17"/>
      <c r="X10" s="23"/>
      <c r="Y10" s="7"/>
      <c r="Z10" s="7"/>
      <c r="AA10" s="7"/>
      <c r="AB10" s="7"/>
      <c r="AC10" s="7"/>
      <c r="AD10" s="7"/>
    </row>
    <row r="11" spans="1:30" x14ac:dyDescent="0.25">
      <c r="A11" s="14" t="s">
        <v>6</v>
      </c>
      <c r="B11" s="81" t="s">
        <v>8</v>
      </c>
      <c r="C11" s="82"/>
      <c r="D11" s="82"/>
      <c r="E11" s="82"/>
      <c r="F11" s="82"/>
      <c r="G11" s="83"/>
      <c r="H11" s="27" t="s">
        <v>14</v>
      </c>
      <c r="I11" s="25" t="s">
        <v>15</v>
      </c>
      <c r="J11" s="17"/>
      <c r="L11" s="14" t="s">
        <v>6</v>
      </c>
      <c r="M11" s="80" t="s">
        <v>7</v>
      </c>
      <c r="N11" s="80"/>
      <c r="O11" s="80"/>
      <c r="P11" s="80"/>
      <c r="Q11" s="80"/>
      <c r="R11" s="27" t="s">
        <v>14</v>
      </c>
      <c r="S11" s="25" t="s">
        <v>15</v>
      </c>
      <c r="W11" s="10"/>
    </row>
    <row r="12" spans="1:30" x14ac:dyDescent="0.25">
      <c r="A12" s="21">
        <v>20</v>
      </c>
      <c r="B12" s="4">
        <v>5.9322033898305087</v>
      </c>
      <c r="C12" s="4">
        <v>7.3170731707317067</v>
      </c>
      <c r="D12" s="4">
        <v>8.064516129032258</v>
      </c>
      <c r="E12" s="4">
        <v>3.278688524590164</v>
      </c>
      <c r="F12" s="4">
        <v>6.5693430656934311</v>
      </c>
      <c r="G12" s="4">
        <v>12.5</v>
      </c>
      <c r="H12" s="26">
        <f>AVERAGE(B12:G12)</f>
        <v>7.2769707133130117</v>
      </c>
      <c r="I12" s="24">
        <f>STDEV(B12:G12)/2.449</f>
        <v>1.2411788216170967</v>
      </c>
      <c r="J12" s="17"/>
      <c r="L12" s="16">
        <v>20</v>
      </c>
      <c r="M12" s="4">
        <v>1.6260162601626018</v>
      </c>
      <c r="N12" s="4">
        <v>12.037037037037036</v>
      </c>
      <c r="O12" s="4">
        <v>6.557377049180328</v>
      </c>
      <c r="P12" s="4">
        <v>16.058394160583941</v>
      </c>
      <c r="Q12" s="4">
        <v>11.76470588235294</v>
      </c>
      <c r="R12" s="26">
        <f>AVERAGE(M12:Q12)</f>
        <v>9.6087060778633706</v>
      </c>
      <c r="S12" s="24">
        <f>STDEV(M12:Q12)/2.236</f>
        <v>2.50185091075826</v>
      </c>
      <c r="W12" s="17"/>
    </row>
    <row r="13" spans="1:30" x14ac:dyDescent="0.25">
      <c r="A13" s="21">
        <v>40</v>
      </c>
      <c r="B13" s="4">
        <v>23.076923076923077</v>
      </c>
      <c r="C13" s="4">
        <v>20.915032679738562</v>
      </c>
      <c r="D13" s="4">
        <v>21.518987341772153</v>
      </c>
      <c r="E13" s="4">
        <v>18.471337579617835</v>
      </c>
      <c r="F13" s="4">
        <v>13.496932515337424</v>
      </c>
      <c r="G13" s="4">
        <v>20.606060606060606</v>
      </c>
      <c r="H13" s="26">
        <f t="shared" ref="H13:H16" si="4">AVERAGE(B13:G13)</f>
        <v>19.680878966574941</v>
      </c>
      <c r="I13" s="24">
        <f t="shared" ref="I13:I16" si="5">STDEV(B13:G13)/2.449</f>
        <v>1.3786205202083359</v>
      </c>
      <c r="J13" s="17"/>
      <c r="L13" s="16">
        <v>40</v>
      </c>
      <c r="M13" s="4">
        <v>11.688311688311687</v>
      </c>
      <c r="N13" s="4">
        <v>18.604651162790699</v>
      </c>
      <c r="O13" s="4">
        <v>26.751592356687897</v>
      </c>
      <c r="P13" s="4">
        <v>27.27272727272727</v>
      </c>
      <c r="Q13" s="4">
        <v>18.75</v>
      </c>
      <c r="R13" s="26">
        <f t="shared" ref="R13:R16" si="6">AVERAGE(M13:Q13)</f>
        <v>20.61345649610351</v>
      </c>
      <c r="S13" s="24">
        <f t="shared" ref="S13:S16" si="7">STDEV(M13:Q13)/2.236</f>
        <v>2.9085981608883635</v>
      </c>
      <c r="W13" s="17"/>
    </row>
    <row r="14" spans="1:30" x14ac:dyDescent="0.25">
      <c r="A14" s="21">
        <v>60</v>
      </c>
      <c r="B14" s="4">
        <v>24.096385542168676</v>
      </c>
      <c r="C14" s="4">
        <v>23.809523809523807</v>
      </c>
      <c r="D14" s="4">
        <v>26.285714285714285</v>
      </c>
      <c r="E14" s="4">
        <v>26.704545454545453</v>
      </c>
      <c r="F14" s="4">
        <v>19.767441860465116</v>
      </c>
      <c r="G14" s="4">
        <v>24.864864864864867</v>
      </c>
      <c r="H14" s="26">
        <f>AVERAGE(B14:G14)</f>
        <v>24.254745969547031</v>
      </c>
      <c r="I14" s="24">
        <f>STDEV(B14:G14)/2.449</f>
        <v>1.014398619186047</v>
      </c>
      <c r="J14" s="17"/>
      <c r="L14" s="16">
        <v>60</v>
      </c>
      <c r="M14" s="4">
        <v>22.807017543859647</v>
      </c>
      <c r="N14" s="4">
        <v>24.137931034482758</v>
      </c>
      <c r="O14" s="4">
        <v>26.744186046511626</v>
      </c>
      <c r="P14" s="4">
        <v>22.872340425531913</v>
      </c>
      <c r="Q14" s="4">
        <v>22.674418604651162</v>
      </c>
      <c r="R14" s="26">
        <f t="shared" si="6"/>
        <v>23.847178731007425</v>
      </c>
      <c r="S14" s="24">
        <f t="shared" si="7"/>
        <v>0.77089306193714713</v>
      </c>
      <c r="W14" s="17"/>
    </row>
    <row r="15" spans="1:30" x14ac:dyDescent="0.25">
      <c r="A15" s="21">
        <v>80</v>
      </c>
      <c r="B15" s="4">
        <v>22.543352601156069</v>
      </c>
      <c r="C15" s="4">
        <v>22.093023255813954</v>
      </c>
      <c r="D15" s="4">
        <v>24.861878453038674</v>
      </c>
      <c r="E15" s="4">
        <v>27.567567567567568</v>
      </c>
      <c r="F15" s="4">
        <v>17.142857142857142</v>
      </c>
      <c r="G15" s="4">
        <v>24.083769633507853</v>
      </c>
      <c r="H15" s="26">
        <f t="shared" si="4"/>
        <v>23.048741442323543</v>
      </c>
      <c r="I15" s="24">
        <f t="shared" si="5"/>
        <v>1.4242091786602284</v>
      </c>
      <c r="J15" s="17"/>
      <c r="L15" s="16">
        <v>80</v>
      </c>
      <c r="M15" s="4">
        <v>21.022727272727273</v>
      </c>
      <c r="N15" s="4">
        <v>18.543046357615893</v>
      </c>
      <c r="O15" s="4">
        <v>21.59090909090909</v>
      </c>
      <c r="P15" s="4">
        <v>21.243523316062177</v>
      </c>
      <c r="Q15" s="4">
        <v>20.786516853932586</v>
      </c>
      <c r="R15" s="26">
        <f t="shared" si="6"/>
        <v>20.637344578249404</v>
      </c>
      <c r="S15" s="24">
        <f t="shared" si="7"/>
        <v>0.54009026431313434</v>
      </c>
      <c r="W15" s="17"/>
    </row>
    <row r="16" spans="1:30" x14ac:dyDescent="0.25">
      <c r="A16" s="21">
        <v>100</v>
      </c>
      <c r="B16" s="4">
        <v>16.853932584269664</v>
      </c>
      <c r="C16" s="4">
        <v>20</v>
      </c>
      <c r="D16" s="4">
        <v>22.702702702702705</v>
      </c>
      <c r="E16" s="4">
        <v>26.315789473684209</v>
      </c>
      <c r="F16" s="4">
        <v>8.4745762711864394</v>
      </c>
      <c r="G16" s="4">
        <v>20</v>
      </c>
      <c r="H16" s="26">
        <f t="shared" si="4"/>
        <v>19.057833505307169</v>
      </c>
      <c r="I16" s="24">
        <f t="shared" si="5"/>
        <v>2.4810931983581725</v>
      </c>
      <c r="J16" s="17"/>
      <c r="L16" s="16">
        <v>100</v>
      </c>
      <c r="M16" s="4">
        <v>19.444444444444446</v>
      </c>
      <c r="N16" s="4">
        <v>12.101910828025478</v>
      </c>
      <c r="O16" s="4">
        <v>18.333333333333332</v>
      </c>
      <c r="P16" s="4">
        <v>19.587628865979383</v>
      </c>
      <c r="Q16" s="4">
        <v>19.88950276243094</v>
      </c>
      <c r="R16" s="26">
        <f t="shared" si="6"/>
        <v>17.871364046842714</v>
      </c>
      <c r="S16" s="24">
        <f t="shared" si="7"/>
        <v>1.4662136771876049</v>
      </c>
      <c r="W16" s="17"/>
    </row>
    <row r="17" spans="1:30" x14ac:dyDescent="0.25">
      <c r="A17" s="11"/>
      <c r="B17" s="7"/>
      <c r="C17" s="7"/>
      <c r="D17" s="7"/>
      <c r="E17" s="7"/>
      <c r="F17" s="7"/>
      <c r="G17" s="7"/>
      <c r="H17" s="7"/>
      <c r="J17" s="11"/>
      <c r="K17" s="7"/>
      <c r="L17" s="7"/>
      <c r="M17" s="7"/>
      <c r="N17" s="7"/>
      <c r="O17" s="7"/>
      <c r="P17" s="6"/>
      <c r="Q17" s="11"/>
      <c r="R17" s="7"/>
      <c r="S17" s="7"/>
      <c r="T17" s="7"/>
      <c r="U17" s="7"/>
      <c r="V17" s="7"/>
      <c r="W17" s="17"/>
      <c r="X17" s="23"/>
      <c r="Y17" s="7"/>
      <c r="Z17" s="7"/>
      <c r="AA17" s="7"/>
      <c r="AB17" s="7"/>
      <c r="AC17" s="7"/>
      <c r="AD17" s="7"/>
    </row>
    <row r="18" spans="1:30" x14ac:dyDescent="0.25">
      <c r="A18" s="11"/>
      <c r="B18" s="7"/>
      <c r="C18" s="7"/>
      <c r="D18" s="7"/>
      <c r="E18" s="7"/>
      <c r="F18" s="7"/>
      <c r="G18" s="7"/>
      <c r="H18" s="7"/>
      <c r="J18" s="11"/>
      <c r="K18" s="7"/>
      <c r="L18" s="7"/>
      <c r="M18" s="7"/>
      <c r="N18" s="7"/>
      <c r="O18" s="7"/>
      <c r="P18" s="48"/>
      <c r="Q18" s="49"/>
      <c r="R18" s="50"/>
      <c r="S18" s="50"/>
      <c r="T18" s="50"/>
      <c r="U18" s="7"/>
      <c r="V18" s="7"/>
      <c r="W18" s="17"/>
      <c r="X18" s="23"/>
      <c r="Y18" s="7"/>
      <c r="Z18" s="7"/>
      <c r="AA18" s="7"/>
      <c r="AB18" s="7"/>
      <c r="AC18" s="7"/>
      <c r="AD18" s="7"/>
    </row>
    <row r="19" spans="1:30" x14ac:dyDescent="0.25">
      <c r="A19" s="20" t="s">
        <v>18</v>
      </c>
      <c r="B19" s="7"/>
      <c r="C19" s="7"/>
      <c r="D19" s="7"/>
      <c r="E19" s="7"/>
      <c r="F19" s="20" t="s">
        <v>9</v>
      </c>
      <c r="G19" s="7"/>
      <c r="H19" s="7"/>
      <c r="J19" s="11"/>
      <c r="K19" s="20" t="s">
        <v>10</v>
      </c>
      <c r="L19" s="7"/>
      <c r="M19" s="7"/>
      <c r="N19" s="7"/>
      <c r="O19" s="7"/>
      <c r="P19" s="51" t="s">
        <v>20</v>
      </c>
      <c r="Q19" s="49"/>
      <c r="R19" s="50"/>
      <c r="S19" s="50"/>
      <c r="T19" s="50"/>
      <c r="U19" s="7"/>
      <c r="V19" s="7"/>
      <c r="W19" s="17"/>
      <c r="X19" s="23"/>
      <c r="Y19" s="7"/>
      <c r="Z19" s="7"/>
      <c r="AA19" s="7"/>
      <c r="AB19" s="7"/>
      <c r="AC19" s="7"/>
      <c r="AD19" s="7"/>
    </row>
    <row r="20" spans="1:30" s="20" customFormat="1" x14ac:dyDescent="0.25">
      <c r="A20" s="75" t="s">
        <v>3</v>
      </c>
      <c r="B20" s="75"/>
      <c r="C20" s="75" t="s">
        <v>17</v>
      </c>
      <c r="D20" s="75"/>
      <c r="E20" s="13"/>
      <c r="F20" s="75" t="s">
        <v>3</v>
      </c>
      <c r="G20" s="75"/>
      <c r="H20" s="75" t="s">
        <v>17</v>
      </c>
      <c r="I20" s="75"/>
      <c r="J20" s="11"/>
      <c r="K20" s="75" t="s">
        <v>3</v>
      </c>
      <c r="L20" s="75"/>
      <c r="M20" s="75" t="s">
        <v>17</v>
      </c>
      <c r="N20" s="75"/>
      <c r="O20" s="13"/>
      <c r="P20" s="75" t="s">
        <v>3</v>
      </c>
      <c r="Q20" s="75"/>
      <c r="R20" s="75" t="s">
        <v>21</v>
      </c>
      <c r="S20" s="75"/>
      <c r="T20" s="52"/>
      <c r="U20" s="13"/>
      <c r="V20" s="13"/>
      <c r="W20" s="30"/>
      <c r="X20" s="23"/>
      <c r="Y20" s="13"/>
      <c r="Z20" s="13"/>
      <c r="AA20" s="13"/>
      <c r="AB20" s="13"/>
      <c r="AC20" s="13"/>
      <c r="AD20" s="13"/>
    </row>
    <row r="21" spans="1:30" x14ac:dyDescent="0.25">
      <c r="A21" s="4" t="s">
        <v>1</v>
      </c>
      <c r="B21" s="4" t="s">
        <v>2</v>
      </c>
      <c r="C21" s="4" t="s">
        <v>1</v>
      </c>
      <c r="D21" s="4" t="s">
        <v>2</v>
      </c>
      <c r="E21" s="7"/>
      <c r="F21" s="4" t="s">
        <v>1</v>
      </c>
      <c r="G21" s="4" t="s">
        <v>2</v>
      </c>
      <c r="H21" s="4" t="s">
        <v>1</v>
      </c>
      <c r="I21" s="4" t="s">
        <v>2</v>
      </c>
      <c r="J21" s="11"/>
      <c r="K21" s="4" t="s">
        <v>1</v>
      </c>
      <c r="L21" s="4" t="s">
        <v>2</v>
      </c>
      <c r="M21" s="4" t="s">
        <v>1</v>
      </c>
      <c r="N21" s="4" t="s">
        <v>2</v>
      </c>
      <c r="O21" s="7"/>
      <c r="P21" s="53" t="s">
        <v>1</v>
      </c>
      <c r="Q21" s="53" t="s">
        <v>2</v>
      </c>
      <c r="R21" s="53" t="s">
        <v>1</v>
      </c>
      <c r="S21" s="53" t="s">
        <v>2</v>
      </c>
      <c r="T21" s="50"/>
      <c r="U21" s="7"/>
      <c r="V21" s="7"/>
      <c r="W21" s="17"/>
      <c r="X21" s="23"/>
      <c r="Y21" s="7"/>
      <c r="Z21" s="7"/>
      <c r="AA21" s="7"/>
      <c r="AB21" s="7"/>
      <c r="AC21" s="7"/>
      <c r="AD21" s="7"/>
    </row>
    <row r="22" spans="1:30" x14ac:dyDescent="0.25">
      <c r="A22" s="32">
        <v>97.77</v>
      </c>
      <c r="B22" s="34">
        <v>106.9</v>
      </c>
      <c r="C22" s="33">
        <v>110.4</v>
      </c>
      <c r="D22" s="35">
        <v>133.69999999999999</v>
      </c>
      <c r="E22" s="7"/>
      <c r="F22" s="32">
        <v>23</v>
      </c>
      <c r="G22" s="34">
        <v>29</v>
      </c>
      <c r="H22" s="32">
        <v>13</v>
      </c>
      <c r="I22" s="34">
        <v>20</v>
      </c>
      <c r="J22" s="11"/>
      <c r="K22" s="32">
        <v>25</v>
      </c>
      <c r="L22" s="34">
        <v>31</v>
      </c>
      <c r="M22" s="32">
        <v>18</v>
      </c>
      <c r="N22" s="34">
        <v>22</v>
      </c>
      <c r="O22" s="7"/>
      <c r="P22" s="54">
        <v>232</v>
      </c>
      <c r="Q22" s="55">
        <v>248</v>
      </c>
      <c r="R22" s="33">
        <v>193</v>
      </c>
      <c r="S22" s="35">
        <v>258</v>
      </c>
      <c r="T22" s="50"/>
      <c r="U22" s="7"/>
      <c r="V22" s="7"/>
      <c r="W22" s="17"/>
      <c r="X22" s="23"/>
      <c r="Y22" s="7"/>
      <c r="Z22" s="7"/>
      <c r="AA22" s="7"/>
      <c r="AB22" s="7"/>
      <c r="AC22" s="7"/>
      <c r="AD22" s="7"/>
    </row>
    <row r="23" spans="1:30" x14ac:dyDescent="0.25">
      <c r="A23" s="32">
        <v>104.88</v>
      </c>
      <c r="B23" s="34">
        <v>96.5</v>
      </c>
      <c r="C23" s="33">
        <v>108.1</v>
      </c>
      <c r="D23" s="35">
        <v>122.2</v>
      </c>
      <c r="E23" s="7"/>
      <c r="F23" s="32">
        <v>34</v>
      </c>
      <c r="G23" s="34">
        <v>25</v>
      </c>
      <c r="H23" s="32">
        <v>14</v>
      </c>
      <c r="I23" s="34">
        <v>20</v>
      </c>
      <c r="J23" s="11"/>
      <c r="K23" s="32">
        <v>30</v>
      </c>
      <c r="L23" s="34">
        <v>32</v>
      </c>
      <c r="M23" s="32">
        <v>9</v>
      </c>
      <c r="N23" s="34">
        <v>21</v>
      </c>
      <c r="O23" s="7"/>
      <c r="P23" s="54">
        <v>254</v>
      </c>
      <c r="Q23" s="55">
        <v>245</v>
      </c>
      <c r="R23" s="33">
        <v>189</v>
      </c>
      <c r="S23" s="35">
        <v>231</v>
      </c>
      <c r="T23" s="50"/>
      <c r="U23" s="7"/>
      <c r="V23" s="7"/>
      <c r="W23" s="17"/>
      <c r="X23" s="23"/>
      <c r="Y23" s="7"/>
      <c r="Z23" s="7"/>
      <c r="AA23" s="7"/>
      <c r="AB23" s="7"/>
      <c r="AC23" s="7"/>
      <c r="AD23" s="7"/>
    </row>
    <row r="24" spans="1:30" x14ac:dyDescent="0.25">
      <c r="A24" s="32">
        <v>102.79</v>
      </c>
      <c r="B24" s="34">
        <v>119.4</v>
      </c>
      <c r="C24" s="33">
        <v>92.1</v>
      </c>
      <c r="D24" s="35">
        <v>141</v>
      </c>
      <c r="E24" s="7"/>
      <c r="F24" s="32">
        <v>28</v>
      </c>
      <c r="G24" s="34">
        <v>27</v>
      </c>
      <c r="H24" s="32">
        <v>18</v>
      </c>
      <c r="I24" s="34">
        <v>27</v>
      </c>
      <c r="J24" s="11"/>
      <c r="K24" s="32">
        <v>27</v>
      </c>
      <c r="L24" s="34">
        <v>25</v>
      </c>
      <c r="M24" s="32">
        <v>17</v>
      </c>
      <c r="N24" s="34">
        <v>23</v>
      </c>
      <c r="O24" s="7"/>
      <c r="P24" s="54">
        <v>253</v>
      </c>
      <c r="Q24" s="55">
        <v>302</v>
      </c>
      <c r="R24" s="33">
        <v>161</v>
      </c>
      <c r="S24" s="35">
        <v>227</v>
      </c>
      <c r="T24" s="50"/>
      <c r="U24" s="7"/>
      <c r="V24" s="7"/>
      <c r="W24" s="17"/>
      <c r="X24" s="23"/>
      <c r="Y24" s="7"/>
      <c r="Z24" s="7"/>
      <c r="AA24" s="7"/>
      <c r="AB24" s="7"/>
      <c r="AC24" s="7"/>
      <c r="AD24" s="7"/>
    </row>
    <row r="25" spans="1:30" x14ac:dyDescent="0.25">
      <c r="A25" s="32">
        <v>96.94</v>
      </c>
      <c r="B25" s="34">
        <v>114</v>
      </c>
      <c r="C25" s="33">
        <v>96.7</v>
      </c>
      <c r="D25" s="35">
        <v>158</v>
      </c>
      <c r="E25" s="7"/>
      <c r="F25" s="32">
        <v>27</v>
      </c>
      <c r="G25" s="34">
        <v>24</v>
      </c>
      <c r="H25" s="32">
        <v>14.5</v>
      </c>
      <c r="I25" s="34">
        <v>23</v>
      </c>
      <c r="J25" s="11"/>
      <c r="K25" s="32">
        <v>25</v>
      </c>
      <c r="L25" s="34">
        <v>28</v>
      </c>
      <c r="M25" s="32">
        <v>16</v>
      </c>
      <c r="N25" s="34">
        <v>22</v>
      </c>
      <c r="O25" s="7"/>
      <c r="P25" s="54">
        <v>229</v>
      </c>
      <c r="Q25" s="55">
        <v>261</v>
      </c>
      <c r="R25" s="33">
        <v>169</v>
      </c>
      <c r="S25" s="35">
        <v>267</v>
      </c>
      <c r="T25" s="50"/>
      <c r="U25" s="7"/>
      <c r="V25" s="7"/>
      <c r="W25" s="17"/>
      <c r="X25" s="23"/>
      <c r="Y25" s="7"/>
      <c r="Z25" s="7"/>
      <c r="AA25" s="7"/>
      <c r="AB25" s="7"/>
      <c r="AC25" s="7"/>
      <c r="AD25" s="7"/>
    </row>
    <row r="26" spans="1:30" x14ac:dyDescent="0.25">
      <c r="A26" s="32">
        <v>99.86</v>
      </c>
      <c r="B26" s="34">
        <v>106.3</v>
      </c>
      <c r="C26" s="33">
        <v>92.7</v>
      </c>
      <c r="D26" s="35">
        <v>145.1</v>
      </c>
      <c r="E26" s="7"/>
      <c r="F26" s="32">
        <v>22</v>
      </c>
      <c r="G26" s="34">
        <v>25</v>
      </c>
      <c r="H26" s="32">
        <v>13</v>
      </c>
      <c r="I26" s="34">
        <v>20</v>
      </c>
      <c r="J26" s="11"/>
      <c r="K26" s="32">
        <v>22</v>
      </c>
      <c r="L26" s="34">
        <v>22</v>
      </c>
      <c r="M26" s="32">
        <v>17</v>
      </c>
      <c r="N26" s="34">
        <v>25</v>
      </c>
      <c r="O26" s="7"/>
      <c r="P26" s="54">
        <v>237</v>
      </c>
      <c r="Q26" s="55">
        <v>252</v>
      </c>
      <c r="R26" s="33">
        <v>162</v>
      </c>
      <c r="S26" s="35">
        <v>235</v>
      </c>
      <c r="T26" s="50"/>
      <c r="U26" s="7"/>
      <c r="V26" s="7"/>
      <c r="W26" s="17"/>
      <c r="X26" s="23"/>
      <c r="Y26" s="7"/>
      <c r="Z26" s="7"/>
      <c r="AA26" s="7"/>
      <c r="AB26" s="7"/>
      <c r="AC26" s="7"/>
      <c r="AD26" s="7"/>
    </row>
    <row r="27" spans="1:30" x14ac:dyDescent="0.25">
      <c r="A27" s="32">
        <v>95.27</v>
      </c>
      <c r="B27" s="34">
        <v>125.5</v>
      </c>
      <c r="C27" s="32"/>
      <c r="D27" s="34"/>
      <c r="F27" s="32">
        <v>24</v>
      </c>
      <c r="G27" s="34">
        <v>21</v>
      </c>
      <c r="H27" s="32"/>
      <c r="I27" s="36"/>
      <c r="J27" s="11"/>
      <c r="K27" s="32">
        <v>26</v>
      </c>
      <c r="L27" s="34">
        <v>27</v>
      </c>
      <c r="M27" s="32"/>
      <c r="N27" s="34"/>
      <c r="O27" s="7"/>
      <c r="P27" s="54">
        <v>231</v>
      </c>
      <c r="Q27" s="55">
        <v>290</v>
      </c>
      <c r="R27" s="56"/>
      <c r="S27" s="57"/>
      <c r="T27" s="58"/>
      <c r="U27" s="7"/>
      <c r="V27" s="7"/>
      <c r="W27" s="17"/>
      <c r="X27" s="23"/>
      <c r="Y27" s="7"/>
      <c r="Z27" s="7"/>
      <c r="AA27" s="7"/>
      <c r="AB27" s="7"/>
      <c r="AC27" s="7"/>
      <c r="AD27" s="7"/>
    </row>
    <row r="28" spans="1:30" s="20" customFormat="1" x14ac:dyDescent="0.25">
      <c r="A28" s="15">
        <f>AVERAGE(A22:A27)</f>
        <v>99.584999999999994</v>
      </c>
      <c r="B28" s="15">
        <f>AVERAGE(B22:B27)</f>
        <v>111.43333333333334</v>
      </c>
      <c r="C28" s="15">
        <f>AVERAGE(C22:C27)</f>
        <v>100</v>
      </c>
      <c r="D28" s="15">
        <f>AVERAGE(D22:D27)</f>
        <v>140</v>
      </c>
      <c r="E28" s="29" t="s">
        <v>14</v>
      </c>
      <c r="F28" s="15">
        <f>AVERAGE(F22:F27)</f>
        <v>26.333333333333332</v>
      </c>
      <c r="G28" s="15">
        <f>AVERAGE(G22:G27)</f>
        <v>25.166666666666668</v>
      </c>
      <c r="H28" s="15">
        <f>AVERAGE(H22:H27)</f>
        <v>14.5</v>
      </c>
      <c r="I28" s="15">
        <f>AVERAGE(I22:I27)</f>
        <v>22</v>
      </c>
      <c r="J28" s="29" t="s">
        <v>14</v>
      </c>
      <c r="K28" s="15">
        <f>AVERAGE(K22:K27)</f>
        <v>25.833333333333332</v>
      </c>
      <c r="L28" s="15">
        <f>AVERAGE(L22:L27)</f>
        <v>27.5</v>
      </c>
      <c r="M28" s="15">
        <f>AVERAGE(M22:M27)</f>
        <v>15.4</v>
      </c>
      <c r="N28" s="15">
        <f>AVERAGE(N22:N27)</f>
        <v>22.6</v>
      </c>
      <c r="O28" s="29" t="s">
        <v>14</v>
      </c>
      <c r="P28" s="59">
        <f>AVERAGE(P22:P26)</f>
        <v>241</v>
      </c>
      <c r="Q28" s="59">
        <f>AVERAGE(Q22:Q26)</f>
        <v>261.60000000000002</v>
      </c>
      <c r="R28" s="60">
        <f>AVERAGE(R22:R27)</f>
        <v>174.8</v>
      </c>
      <c r="S28" s="60">
        <f>AVERAGE(S22:S27)</f>
        <v>243.6</v>
      </c>
      <c r="T28" s="61" t="s">
        <v>14</v>
      </c>
      <c r="U28" s="13"/>
      <c r="V28" s="13"/>
      <c r="W28" s="30"/>
      <c r="X28" s="23"/>
      <c r="Y28" s="13"/>
      <c r="Z28" s="13"/>
      <c r="AA28" s="13"/>
      <c r="AB28" s="13"/>
      <c r="AC28" s="13"/>
      <c r="AD28" s="13"/>
    </row>
    <row r="29" spans="1:30" ht="15.75" x14ac:dyDescent="0.25">
      <c r="A29" s="31">
        <f>STDEV(A22:A27)/2.449</f>
        <v>1.4980105385333005</v>
      </c>
      <c r="B29" s="31">
        <f>STDEV(B22:B27)/2.449</f>
        <v>4.2349673869023956</v>
      </c>
      <c r="C29" s="31">
        <f>STDEV(C22:C26)/2.236</f>
        <v>3.8754242541842454</v>
      </c>
      <c r="D29" s="31">
        <f>STDEV(D22:D26)/2.236</f>
        <v>5.9480375799404612</v>
      </c>
      <c r="E29" s="28" t="s">
        <v>15</v>
      </c>
      <c r="F29" s="31">
        <f>STDEV(F22:F27)/2.449</f>
        <v>1.8015943495602853</v>
      </c>
      <c r="G29" s="31">
        <f>STDEV(G22:G27)/2.449</f>
        <v>1.1082729269537108</v>
      </c>
      <c r="H29" s="31">
        <f>STDEV(H22:H26)/2.236</f>
        <v>0.92198247442255377</v>
      </c>
      <c r="I29" s="31">
        <f>STDEV(I22:I26)/2.236</f>
        <v>1.3784467806281251</v>
      </c>
      <c r="J29" s="28" t="s">
        <v>15</v>
      </c>
      <c r="K29" s="31">
        <f>STDEV(K22:K27)/2.449</f>
        <v>1.0777641429061742</v>
      </c>
      <c r="L29" s="31">
        <f>STDEV(L22:L27)/2.449</f>
        <v>1.5223643840185586</v>
      </c>
      <c r="M29" s="31">
        <f>STDEV(M22:M26)/2.236</f>
        <v>1.6310002261905612</v>
      </c>
      <c r="N29" s="31">
        <f>STDEV(N22:N26)/2.236</f>
        <v>0.67825361753591673</v>
      </c>
      <c r="O29" s="28" t="s">
        <v>15</v>
      </c>
      <c r="P29" s="62">
        <f>STDEV(P22:P27)/2.449</f>
        <v>4.6100913308869576</v>
      </c>
      <c r="Q29" s="62">
        <f>STDEV(Q22:Q27)/2.449</f>
        <v>9.7612776612825183</v>
      </c>
      <c r="R29" s="63">
        <f>STDEV(R22:R26)/2.236</f>
        <v>6.7854844633381663</v>
      </c>
      <c r="S29" s="63">
        <f>STDEV(S22:S26)/2.236</f>
        <v>7.9475682042681441</v>
      </c>
      <c r="T29" s="64" t="s">
        <v>15</v>
      </c>
      <c r="U29" s="6"/>
      <c r="V29" s="5"/>
      <c r="W29" s="10"/>
      <c r="X29" s="17"/>
      <c r="Y29" s="17"/>
      <c r="Z29" s="17"/>
      <c r="AA29" s="17"/>
      <c r="AB29" s="17"/>
      <c r="AC29" s="17"/>
      <c r="AD29" s="17"/>
    </row>
    <row r="30" spans="1:30" x14ac:dyDescent="0.25">
      <c r="O30" s="10"/>
      <c r="P30" s="65"/>
      <c r="Q30" s="65"/>
      <c r="R30" s="65"/>
      <c r="S30" s="65"/>
      <c r="T30" s="65"/>
      <c r="U30" s="10"/>
      <c r="V30" s="10"/>
      <c r="W30" s="10"/>
    </row>
    <row r="31" spans="1:30" x14ac:dyDescent="0.25">
      <c r="A31" s="20" t="s">
        <v>22</v>
      </c>
      <c r="B31" s="40"/>
      <c r="C31" s="40"/>
      <c r="D31" s="40"/>
      <c r="E31" s="40"/>
      <c r="F31" s="20" t="s">
        <v>11</v>
      </c>
      <c r="G31" s="40"/>
      <c r="H31" s="40"/>
      <c r="I31" s="40"/>
      <c r="J31" s="40"/>
      <c r="K31" s="20" t="s">
        <v>12</v>
      </c>
      <c r="L31" s="40"/>
      <c r="M31" s="40"/>
      <c r="N31" s="40"/>
      <c r="O31" s="47"/>
      <c r="P31" s="66" t="s">
        <v>20</v>
      </c>
      <c r="Q31" s="58"/>
      <c r="R31" s="58"/>
      <c r="S31" s="58"/>
      <c r="T31" s="58"/>
      <c r="U31" s="10"/>
      <c r="V31" s="10"/>
      <c r="W31" s="10"/>
    </row>
    <row r="32" spans="1:30" s="20" customFormat="1" ht="15.75" x14ac:dyDescent="0.25">
      <c r="A32" s="74" t="s">
        <v>3</v>
      </c>
      <c r="B32" s="74"/>
      <c r="C32" s="74" t="s">
        <v>19</v>
      </c>
      <c r="D32" s="74"/>
      <c r="E32" s="13"/>
      <c r="F32" s="74" t="s">
        <v>3</v>
      </c>
      <c r="G32" s="74"/>
      <c r="H32" s="74" t="s">
        <v>19</v>
      </c>
      <c r="I32" s="74"/>
      <c r="J32" s="11"/>
      <c r="K32" s="74" t="s">
        <v>3</v>
      </c>
      <c r="L32" s="74"/>
      <c r="M32" s="74" t="s">
        <v>19</v>
      </c>
      <c r="N32" s="74"/>
      <c r="O32" s="12"/>
      <c r="P32" s="67" t="s">
        <v>3</v>
      </c>
      <c r="Q32" s="67"/>
      <c r="R32" s="67" t="s">
        <v>21</v>
      </c>
      <c r="S32" s="67"/>
      <c r="T32" s="52"/>
      <c r="U32" s="12"/>
      <c r="V32" s="12"/>
      <c r="W32" s="12"/>
    </row>
    <row r="33" spans="1:23" x14ac:dyDescent="0.25">
      <c r="A33" s="39" t="s">
        <v>1</v>
      </c>
      <c r="B33" s="38" t="s">
        <v>16</v>
      </c>
      <c r="C33" s="39" t="s">
        <v>1</v>
      </c>
      <c r="D33" s="38" t="s">
        <v>16</v>
      </c>
      <c r="E33" s="7"/>
      <c r="F33" s="39" t="s">
        <v>1</v>
      </c>
      <c r="G33" s="38" t="s">
        <v>16</v>
      </c>
      <c r="H33" s="39" t="s">
        <v>1</v>
      </c>
      <c r="I33" s="38" t="s">
        <v>16</v>
      </c>
      <c r="J33" s="11"/>
      <c r="K33" s="39" t="s">
        <v>1</v>
      </c>
      <c r="L33" s="38" t="s">
        <v>16</v>
      </c>
      <c r="M33" s="39" t="s">
        <v>1</v>
      </c>
      <c r="N33" s="38" t="s">
        <v>16</v>
      </c>
      <c r="O33" s="47"/>
      <c r="P33" s="68" t="s">
        <v>1</v>
      </c>
      <c r="Q33" s="69" t="s">
        <v>16</v>
      </c>
      <c r="R33" s="68" t="s">
        <v>1</v>
      </c>
      <c r="S33" s="69" t="s">
        <v>16</v>
      </c>
      <c r="T33" s="50"/>
      <c r="U33" s="10"/>
      <c r="V33" s="10"/>
      <c r="W33" s="10"/>
    </row>
    <row r="34" spans="1:23" x14ac:dyDescent="0.25">
      <c r="A34" s="41">
        <v>86</v>
      </c>
      <c r="B34" s="42">
        <v>106.6</v>
      </c>
      <c r="C34" s="41">
        <v>115</v>
      </c>
      <c r="D34" s="42">
        <v>114.3</v>
      </c>
      <c r="E34" s="40"/>
      <c r="F34" s="41">
        <v>22</v>
      </c>
      <c r="G34" s="42">
        <v>23</v>
      </c>
      <c r="H34" s="41">
        <v>12.5</v>
      </c>
      <c r="I34" s="42">
        <v>21</v>
      </c>
      <c r="J34" s="40"/>
      <c r="K34" s="41">
        <v>23</v>
      </c>
      <c r="L34" s="42">
        <v>24</v>
      </c>
      <c r="M34" s="41">
        <v>15</v>
      </c>
      <c r="N34" s="42">
        <v>22</v>
      </c>
      <c r="O34" s="47"/>
      <c r="P34" s="85">
        <v>213</v>
      </c>
      <c r="Q34" s="84">
        <v>227</v>
      </c>
      <c r="R34" s="85">
        <v>189</v>
      </c>
      <c r="S34" s="84">
        <v>216</v>
      </c>
      <c r="T34" s="58"/>
      <c r="U34" s="10"/>
      <c r="V34" s="10"/>
      <c r="W34" s="10"/>
    </row>
    <row r="35" spans="1:23" x14ac:dyDescent="0.25">
      <c r="A35" s="41">
        <v>111.4</v>
      </c>
      <c r="B35" s="42">
        <v>108.3</v>
      </c>
      <c r="C35" s="41">
        <v>82.7</v>
      </c>
      <c r="D35" s="42">
        <v>116.2</v>
      </c>
      <c r="E35" s="40"/>
      <c r="F35" s="41">
        <v>25</v>
      </c>
      <c r="G35" s="42">
        <v>25</v>
      </c>
      <c r="H35" s="41">
        <v>14</v>
      </c>
      <c r="I35" s="42">
        <v>23</v>
      </c>
      <c r="J35" s="40"/>
      <c r="K35" s="41">
        <v>25</v>
      </c>
      <c r="L35" s="42">
        <v>27</v>
      </c>
      <c r="M35" s="41">
        <v>15</v>
      </c>
      <c r="N35" s="42">
        <v>25</v>
      </c>
      <c r="O35" s="47"/>
      <c r="P35" s="85">
        <v>276</v>
      </c>
      <c r="Q35" s="84">
        <v>299</v>
      </c>
      <c r="R35" s="85">
        <v>136</v>
      </c>
      <c r="S35" s="84">
        <v>158</v>
      </c>
      <c r="T35" s="58"/>
      <c r="U35" s="10"/>
      <c r="V35" s="10"/>
      <c r="W35" s="10"/>
    </row>
    <row r="36" spans="1:23" x14ac:dyDescent="0.25">
      <c r="A36" s="41">
        <v>91.2</v>
      </c>
      <c r="B36" s="42">
        <v>88.5</v>
      </c>
      <c r="C36" s="41">
        <v>105.2</v>
      </c>
      <c r="D36" s="42">
        <v>115.6</v>
      </c>
      <c r="E36" s="40"/>
      <c r="F36" s="41">
        <v>24</v>
      </c>
      <c r="G36" s="42">
        <v>25</v>
      </c>
      <c r="H36" s="41">
        <v>15</v>
      </c>
      <c r="I36" s="42">
        <v>20</v>
      </c>
      <c r="J36" s="40"/>
      <c r="K36" s="41">
        <v>26</v>
      </c>
      <c r="L36" s="42">
        <v>26</v>
      </c>
      <c r="M36" s="41">
        <v>16</v>
      </c>
      <c r="N36" s="42">
        <v>22</v>
      </c>
      <c r="O36" s="47"/>
      <c r="P36" s="85">
        <v>226</v>
      </c>
      <c r="Q36" s="84">
        <v>200</v>
      </c>
      <c r="R36" s="85">
        <v>173</v>
      </c>
      <c r="S36" s="84">
        <v>200</v>
      </c>
      <c r="T36" s="58"/>
      <c r="U36" s="10"/>
      <c r="V36" s="10"/>
      <c r="W36" s="10"/>
    </row>
    <row r="37" spans="1:23" x14ac:dyDescent="0.25">
      <c r="A37" s="41">
        <v>113</v>
      </c>
      <c r="B37" s="42">
        <v>104.3</v>
      </c>
      <c r="C37" s="41">
        <v>102.2</v>
      </c>
      <c r="D37" s="42">
        <v>108.3</v>
      </c>
      <c r="E37" s="40"/>
      <c r="F37" s="41">
        <v>27</v>
      </c>
      <c r="G37" s="42">
        <v>25</v>
      </c>
      <c r="H37" s="41">
        <v>13</v>
      </c>
      <c r="I37" s="42">
        <v>20</v>
      </c>
      <c r="J37" s="40"/>
      <c r="K37" s="41">
        <v>27</v>
      </c>
      <c r="L37" s="42">
        <v>26</v>
      </c>
      <c r="M37" s="41">
        <v>14</v>
      </c>
      <c r="N37" s="42">
        <v>21</v>
      </c>
      <c r="O37" s="47"/>
      <c r="P37" s="85">
        <v>280</v>
      </c>
      <c r="Q37" s="84">
        <v>292</v>
      </c>
      <c r="R37" s="85">
        <v>168</v>
      </c>
      <c r="S37" s="84">
        <v>182</v>
      </c>
      <c r="T37" s="58"/>
      <c r="U37" s="10"/>
      <c r="V37" s="10"/>
      <c r="W37" s="10"/>
    </row>
    <row r="38" spans="1:23" x14ac:dyDescent="0.25">
      <c r="A38" s="32">
        <v>98.5</v>
      </c>
      <c r="B38" s="34">
        <v>104.9</v>
      </c>
      <c r="C38" s="32">
        <v>94.9</v>
      </c>
      <c r="D38" s="34">
        <v>106.4</v>
      </c>
      <c r="E38" s="40"/>
      <c r="F38" s="41">
        <v>23</v>
      </c>
      <c r="G38" s="42">
        <v>22</v>
      </c>
      <c r="H38" s="41">
        <v>16</v>
      </c>
      <c r="I38" s="42">
        <v>21</v>
      </c>
      <c r="J38" s="40"/>
      <c r="K38" s="41">
        <v>24</v>
      </c>
      <c r="L38" s="42">
        <v>25</v>
      </c>
      <c r="M38" s="41">
        <v>16.5</v>
      </c>
      <c r="N38" s="42">
        <v>23</v>
      </c>
      <c r="O38" s="47"/>
      <c r="P38" s="85">
        <v>244</v>
      </c>
      <c r="Q38" s="84">
        <v>256</v>
      </c>
      <c r="R38" s="85">
        <v>156</v>
      </c>
      <c r="S38" s="84">
        <v>166</v>
      </c>
      <c r="T38" s="58"/>
      <c r="U38" s="10"/>
      <c r="V38" s="10"/>
      <c r="W38" s="10"/>
    </row>
    <row r="39" spans="1:23" x14ac:dyDescent="0.25">
      <c r="A39" s="43"/>
      <c r="B39" s="44"/>
      <c r="C39" s="43"/>
      <c r="D39" s="44"/>
      <c r="E39" s="40"/>
      <c r="F39" s="43"/>
      <c r="G39" s="44"/>
      <c r="H39" s="41">
        <v>15</v>
      </c>
      <c r="I39" s="42">
        <v>21</v>
      </c>
      <c r="J39" s="40"/>
      <c r="K39" s="43"/>
      <c r="L39" s="44"/>
      <c r="M39" s="41">
        <v>16</v>
      </c>
      <c r="N39" s="42">
        <v>22</v>
      </c>
      <c r="O39" s="47"/>
      <c r="P39" s="70"/>
      <c r="Q39" s="71"/>
      <c r="R39" s="70"/>
      <c r="S39" s="71"/>
      <c r="T39" s="58"/>
      <c r="U39" s="10"/>
      <c r="V39" s="10"/>
      <c r="W39" s="10"/>
    </row>
    <row r="40" spans="1:23" ht="15" customHeight="1" x14ac:dyDescent="0.25">
      <c r="A40" s="37">
        <f>AVERAGE(A34:A38)</f>
        <v>100.02000000000001</v>
      </c>
      <c r="B40" s="37">
        <f>AVERAGE(B34:B38)</f>
        <v>102.52000000000001</v>
      </c>
      <c r="C40" s="37">
        <f>AVERAGE(C34:C38)</f>
        <v>100</v>
      </c>
      <c r="D40" s="37">
        <f>AVERAGE(D34:D38)</f>
        <v>112.16000000000001</v>
      </c>
      <c r="E40" s="29" t="s">
        <v>14</v>
      </c>
      <c r="F40" s="37">
        <f>AVERAGE(F34:F39)</f>
        <v>24.2</v>
      </c>
      <c r="G40" s="37">
        <f>AVERAGE(G34:G39)</f>
        <v>24</v>
      </c>
      <c r="H40" s="15">
        <f>AVERAGE(H34:H39)</f>
        <v>14.25</v>
      </c>
      <c r="I40" s="15">
        <f>AVERAGE(I34:I39)</f>
        <v>21</v>
      </c>
      <c r="J40" s="29" t="s">
        <v>14</v>
      </c>
      <c r="K40" s="37">
        <f>AVERAGE(K34:K39)</f>
        <v>25</v>
      </c>
      <c r="L40" s="37">
        <f>AVERAGE(L34:L39)</f>
        <v>25.6</v>
      </c>
      <c r="M40" s="15">
        <f>AVERAGE(M34:M39)</f>
        <v>15.416666666666666</v>
      </c>
      <c r="N40" s="15">
        <f>AVERAGE(N34:N39)</f>
        <v>22.5</v>
      </c>
      <c r="O40" s="29" t="s">
        <v>14</v>
      </c>
      <c r="P40" s="72">
        <f>AVERAGE(P34:P38)</f>
        <v>247.8</v>
      </c>
      <c r="Q40" s="72">
        <f>AVERAGE(Q34:Q38)</f>
        <v>254.8</v>
      </c>
      <c r="R40" s="72">
        <f>AVERAGE(R34:R38)</f>
        <v>164.4</v>
      </c>
      <c r="S40" s="72">
        <f>AVERAGE(S34:S38)</f>
        <v>184.4</v>
      </c>
      <c r="T40" s="61" t="s">
        <v>14</v>
      </c>
      <c r="U40" s="8"/>
      <c r="V40" s="3"/>
      <c r="W40" s="10"/>
    </row>
    <row r="41" spans="1:23" ht="15" customHeight="1" x14ac:dyDescent="0.25">
      <c r="A41" s="45">
        <f>STDEV(A34:A38)/2.236</f>
        <v>5.3604241470372331</v>
      </c>
      <c r="B41" s="45">
        <f>STDEV(B34:B38)/2.236</f>
        <v>3.5739581151907518</v>
      </c>
      <c r="C41" s="45">
        <f>STDEV(C34:C38)/2.236</f>
        <v>5.3954397350736896</v>
      </c>
      <c r="D41" s="45">
        <f>STDEV(D34:D38)/2.236</f>
        <v>2.0101854848290857</v>
      </c>
      <c r="E41" s="46" t="s">
        <v>15</v>
      </c>
      <c r="F41" s="45">
        <f>STDEV(F34:F39)/2.236</f>
        <v>0.86025867896562358</v>
      </c>
      <c r="G41" s="45">
        <f>STDEV(G34:G39)/2.236</f>
        <v>0.63247475955862931</v>
      </c>
      <c r="H41" s="31">
        <f>STDEV(H34:H39)/2.449</f>
        <v>0.54401439748771863</v>
      </c>
      <c r="I41" s="31">
        <f>STDEV(I34:I39)/2.449</f>
        <v>0.44730302777065423</v>
      </c>
      <c r="J41" s="46" t="s">
        <v>15</v>
      </c>
      <c r="K41" s="45">
        <f>STDEV(K34:K39)/2.236</f>
        <v>0.70712827821296498</v>
      </c>
      <c r="L41" s="45">
        <f>STDEV(L34:L39)/2.236</f>
        <v>0.50991745308548209</v>
      </c>
      <c r="M41" s="31">
        <f>STDEV(M34:M39)/2.449</f>
        <v>0.37461164950382159</v>
      </c>
      <c r="N41" s="31">
        <f>STDEV(N34:N39)/2.449</f>
        <v>0.56284396701062567</v>
      </c>
      <c r="O41" s="46" t="s">
        <v>15</v>
      </c>
      <c r="P41" s="62">
        <f>STDEV(P34:P38)/2.236</f>
        <v>13.291002233278482</v>
      </c>
      <c r="Q41" s="62">
        <f>STDEV(Q34:Q38)/2.236</f>
        <v>18.861644422136742</v>
      </c>
      <c r="R41" s="62">
        <f>STDEV(R34:R38)/2.236</f>
        <v>8.8580342434456973</v>
      </c>
      <c r="S41" s="62">
        <f>STDEV(S34:S38)/2.236</f>
        <v>10.684893137043282</v>
      </c>
      <c r="T41" s="64" t="s">
        <v>15</v>
      </c>
      <c r="U41" s="22"/>
      <c r="V41" s="3"/>
      <c r="W41" s="10"/>
    </row>
    <row r="42" spans="1:23" x14ac:dyDescent="0.25">
      <c r="O42" s="9"/>
      <c r="P42" s="58"/>
      <c r="Q42" s="58"/>
      <c r="R42" s="58"/>
      <c r="S42" s="58"/>
      <c r="T42" s="58"/>
      <c r="U42" s="19"/>
      <c r="V42" s="19"/>
      <c r="W42" s="10"/>
    </row>
    <row r="43" spans="1:23" x14ac:dyDescent="0.25">
      <c r="O43" s="9"/>
      <c r="P43" s="73"/>
      <c r="Q43" s="73"/>
      <c r="R43" s="73"/>
      <c r="S43" s="73"/>
      <c r="T43" s="73"/>
      <c r="U43" s="5"/>
      <c r="V43" s="5"/>
      <c r="W43" s="10"/>
    </row>
    <row r="44" spans="1:23" x14ac:dyDescent="0.25">
      <c r="O44" s="18"/>
      <c r="P44" s="6"/>
      <c r="Q44" s="6"/>
      <c r="R44" s="6"/>
      <c r="S44" s="6"/>
      <c r="T44" s="6"/>
      <c r="U44" s="6"/>
      <c r="V44" s="6"/>
      <c r="W44" s="10"/>
    </row>
    <row r="45" spans="1:23" x14ac:dyDescent="0.25">
      <c r="O45" s="12"/>
      <c r="P45" s="5"/>
      <c r="Q45" s="5"/>
      <c r="R45" s="5"/>
      <c r="S45" s="5"/>
      <c r="T45" s="5"/>
      <c r="U45" s="5"/>
      <c r="V45" s="5"/>
      <c r="W45" s="10"/>
    </row>
    <row r="46" spans="1:23" x14ac:dyDescent="0.25">
      <c r="O46" s="12"/>
      <c r="P46" s="6"/>
      <c r="Q46" s="6"/>
      <c r="R46" s="6"/>
      <c r="S46" s="6"/>
      <c r="T46" s="6"/>
      <c r="U46" s="6"/>
      <c r="V46" s="6"/>
      <c r="W46" s="10"/>
    </row>
    <row r="47" spans="1:23" x14ac:dyDescent="0.25">
      <c r="O47" s="11"/>
      <c r="P47" s="7"/>
      <c r="Q47" s="7"/>
      <c r="R47" s="7"/>
      <c r="S47" s="7"/>
      <c r="T47" s="7"/>
      <c r="U47" s="7"/>
      <c r="V47" s="7"/>
      <c r="W47" s="10"/>
    </row>
    <row r="48" spans="1:23" x14ac:dyDescent="0.25">
      <c r="O48" s="11"/>
      <c r="P48" s="7"/>
      <c r="Q48" s="7"/>
      <c r="R48" s="7"/>
      <c r="S48" s="7"/>
      <c r="T48" s="7"/>
      <c r="U48" s="7"/>
      <c r="V48" s="7"/>
      <c r="W48" s="10"/>
    </row>
    <row r="49" spans="15:23" x14ac:dyDescent="0.25">
      <c r="O49" s="11"/>
      <c r="P49" s="13"/>
      <c r="Q49" s="13"/>
      <c r="R49" s="13"/>
      <c r="S49" s="13"/>
      <c r="T49" s="13"/>
      <c r="U49" s="13"/>
      <c r="V49" s="13"/>
      <c r="W49" s="10"/>
    </row>
    <row r="50" spans="15:23" x14ac:dyDescent="0.25">
      <c r="O50" s="11"/>
      <c r="P50" s="7"/>
      <c r="Q50" s="7"/>
      <c r="R50" s="7"/>
      <c r="S50" s="7"/>
      <c r="T50" s="7"/>
      <c r="U50" s="7"/>
      <c r="V50" s="7"/>
      <c r="W50" s="10"/>
    </row>
    <row r="51" spans="15:23" x14ac:dyDescent="0.25">
      <c r="O51" s="11"/>
      <c r="P51" s="7"/>
      <c r="Q51" s="7"/>
      <c r="R51" s="7"/>
      <c r="S51" s="7"/>
      <c r="T51" s="7"/>
      <c r="U51" s="7"/>
      <c r="V51" s="7"/>
      <c r="W51" s="10"/>
    </row>
    <row r="52" spans="15:23" x14ac:dyDescent="0.25">
      <c r="O52" s="10"/>
      <c r="P52" s="10"/>
      <c r="Q52" s="10"/>
      <c r="R52" s="10"/>
      <c r="S52" s="10"/>
      <c r="T52" s="6"/>
      <c r="U52" s="10"/>
      <c r="V52" s="10"/>
      <c r="W52" s="10"/>
    </row>
    <row r="53" spans="15:23" x14ac:dyDescent="0.25">
      <c r="O53" s="10"/>
      <c r="P53" s="10"/>
      <c r="Q53" s="10"/>
      <c r="R53" s="10"/>
      <c r="S53" s="10"/>
      <c r="T53" s="10"/>
      <c r="U53" s="10"/>
      <c r="V53" s="10"/>
      <c r="W53" s="10"/>
    </row>
    <row r="54" spans="15:23" x14ac:dyDescent="0.25">
      <c r="O54" s="10"/>
      <c r="P54" s="10"/>
      <c r="Q54" s="10"/>
      <c r="R54" s="10"/>
      <c r="S54" s="10"/>
      <c r="T54" s="10"/>
      <c r="U54" s="10"/>
      <c r="V54" s="10"/>
      <c r="W54" s="10"/>
    </row>
  </sheetData>
  <mergeCells count="18">
    <mergeCell ref="R20:S20"/>
    <mergeCell ref="B3:H3"/>
    <mergeCell ref="M3:Q3"/>
    <mergeCell ref="M11:Q11"/>
    <mergeCell ref="B11:G11"/>
    <mergeCell ref="A20:B20"/>
    <mergeCell ref="C20:D20"/>
    <mergeCell ref="F20:G20"/>
    <mergeCell ref="H20:I20"/>
    <mergeCell ref="K20:L20"/>
    <mergeCell ref="M20:N20"/>
    <mergeCell ref="P20:Q20"/>
    <mergeCell ref="M32:N32"/>
    <mergeCell ref="A32:B32"/>
    <mergeCell ref="C32:D32"/>
    <mergeCell ref="F32:G32"/>
    <mergeCell ref="H32:I32"/>
    <mergeCell ref="K32:L32"/>
  </mergeCells>
  <phoneticPr fontId="1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6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Anne_ AJ_. Joutel</dc:creator>
  <cp:lastModifiedBy>Anne_ AJ_. Joutel</cp:lastModifiedBy>
  <dcterms:created xsi:type="dcterms:W3CDTF">2016-05-11T18:53:40Z</dcterms:created>
  <dcterms:modified xsi:type="dcterms:W3CDTF">2016-07-26T15:47:24Z</dcterms:modified>
</cp:coreProperties>
</file>