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90"/>
  </bookViews>
  <sheets>
    <sheet name="SFig11" sheetId="14" r:id="rId1"/>
  </sheets>
  <calcPr calcId="125725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4"/>
  <c r="H28"/>
  <c r="P27"/>
  <c r="N27"/>
  <c r="K27"/>
  <c r="J27"/>
  <c r="I27"/>
  <c r="H27"/>
  <c r="D27"/>
  <c r="B27"/>
  <c r="Q26"/>
  <c r="P26"/>
  <c r="O26"/>
  <c r="N26"/>
  <c r="K26"/>
  <c r="J26"/>
  <c r="I26"/>
  <c r="H26"/>
  <c r="E26"/>
  <c r="D26"/>
  <c r="C26"/>
  <c r="B26"/>
  <c r="V25"/>
  <c r="T25"/>
  <c r="Q25"/>
  <c r="P25"/>
  <c r="O25"/>
  <c r="N25"/>
  <c r="E25"/>
  <c r="D25"/>
  <c r="C25"/>
  <c r="B25"/>
  <c r="W24"/>
  <c r="V24"/>
  <c r="U24"/>
  <c r="T24"/>
  <c r="W23"/>
  <c r="V23"/>
  <c r="U23"/>
  <c r="T23"/>
  <c r="P13"/>
  <c r="O13"/>
  <c r="N13"/>
  <c r="M13"/>
  <c r="AA12"/>
  <c r="Z12"/>
  <c r="Y12"/>
  <c r="X12"/>
  <c r="U12"/>
  <c r="T12"/>
  <c r="S12"/>
  <c r="R12"/>
  <c r="P12"/>
  <c r="O12"/>
  <c r="N12"/>
  <c r="M12"/>
  <c r="E12"/>
  <c r="D12"/>
  <c r="C12"/>
  <c r="B12"/>
  <c r="AF11"/>
  <c r="AE11"/>
  <c r="AD11"/>
  <c r="AC11"/>
  <c r="AA11"/>
  <c r="Z11"/>
  <c r="Y11"/>
  <c r="X11"/>
  <c r="U11"/>
  <c r="T11"/>
  <c r="S11"/>
  <c r="R11"/>
  <c r="P11"/>
  <c r="O11"/>
  <c r="N11"/>
  <c r="M11"/>
  <c r="J11"/>
  <c r="I11"/>
  <c r="H11"/>
  <c r="G11"/>
  <c r="E11"/>
  <c r="D11"/>
  <c r="C11"/>
  <c r="B11"/>
  <c r="AL10"/>
  <c r="AK10"/>
  <c r="AJ10"/>
  <c r="AI10"/>
  <c r="AF10"/>
  <c r="AE10"/>
  <c r="AD10"/>
  <c r="AC10"/>
  <c r="AA10"/>
  <c r="Z10"/>
  <c r="Y10"/>
  <c r="X10"/>
  <c r="J10"/>
  <c r="I10"/>
  <c r="H10"/>
  <c r="G10"/>
  <c r="E10"/>
  <c r="D10"/>
  <c r="C10"/>
  <c r="B10"/>
  <c r="AQ9"/>
  <c r="AP9"/>
  <c r="AO9"/>
  <c r="AN9"/>
  <c r="AL9"/>
  <c r="AK9"/>
  <c r="AJ9"/>
  <c r="AI9"/>
  <c r="AQ8"/>
  <c r="AP8"/>
  <c r="AO8"/>
  <c r="AN8"/>
  <c r="AL8"/>
  <c r="AK8"/>
  <c r="AJ8"/>
  <c r="AI8"/>
</calcChain>
</file>

<file path=xl/sharedStrings.xml><?xml version="1.0" encoding="utf-8"?>
<sst xmlns="http://schemas.openxmlformats.org/spreadsheetml/2006/main" count="150" uniqueCount="44">
  <si>
    <t>SEM</t>
    <phoneticPr fontId="1" type="noConversion"/>
  </si>
  <si>
    <t>panel b</t>
    <phoneticPr fontId="1" type="noConversion"/>
  </si>
  <si>
    <t>panel c</t>
    <phoneticPr fontId="1" type="noConversion"/>
  </si>
  <si>
    <t>panel f</t>
    <phoneticPr fontId="1" type="noConversion"/>
  </si>
  <si>
    <t>Pre</t>
    <phoneticPr fontId="1" type="noConversion"/>
  </si>
  <si>
    <t>Apamin</t>
    <phoneticPr fontId="1" type="noConversion"/>
  </si>
  <si>
    <t>panel e</t>
    <phoneticPr fontId="1" type="noConversion"/>
  </si>
  <si>
    <t>panel h</t>
    <phoneticPr fontId="1" type="noConversion"/>
  </si>
  <si>
    <t>Paxilline</t>
    <phoneticPr fontId="1" type="noConversion"/>
  </si>
  <si>
    <t>panel k</t>
    <phoneticPr fontId="1" type="noConversion"/>
  </si>
  <si>
    <t># Cell</t>
    <phoneticPr fontId="1" type="noConversion"/>
  </si>
  <si>
    <t>100 pA</t>
    <phoneticPr fontId="1" type="noConversion"/>
  </si>
  <si>
    <t>150 pA</t>
    <phoneticPr fontId="1" type="noConversion"/>
  </si>
  <si>
    <t>200 pA</t>
    <phoneticPr fontId="1" type="noConversion"/>
  </si>
  <si>
    <t>250 pA</t>
    <phoneticPr fontId="1" type="noConversion"/>
  </si>
  <si>
    <t>sy-0235</t>
    <phoneticPr fontId="1" type="noConversion"/>
  </si>
  <si>
    <t>sy-0232</t>
    <phoneticPr fontId="1" type="noConversion"/>
  </si>
  <si>
    <t>sy-0248</t>
    <phoneticPr fontId="1" type="noConversion"/>
  </si>
  <si>
    <t>sy-0256</t>
    <phoneticPr fontId="1" type="noConversion"/>
  </si>
  <si>
    <t>sy-0236</t>
    <phoneticPr fontId="1" type="noConversion"/>
  </si>
  <si>
    <t>sy-0233</t>
    <phoneticPr fontId="1" type="noConversion"/>
  </si>
  <si>
    <t>sy-0249</t>
    <phoneticPr fontId="1" type="noConversion"/>
  </si>
  <si>
    <t>sy-0259</t>
    <phoneticPr fontId="1" type="noConversion"/>
  </si>
  <si>
    <t>sy-0237</t>
    <phoneticPr fontId="1" type="noConversion"/>
  </si>
  <si>
    <t>sy-0243</t>
    <phoneticPr fontId="1" type="noConversion"/>
  </si>
  <si>
    <t>sy-0250</t>
    <phoneticPr fontId="1" type="noConversion"/>
  </si>
  <si>
    <t>sy-0260</t>
    <phoneticPr fontId="1" type="noConversion"/>
  </si>
  <si>
    <t>sy-0238</t>
    <phoneticPr fontId="1" type="noConversion"/>
  </si>
  <si>
    <t>sy-0244</t>
    <phoneticPr fontId="1" type="noConversion"/>
  </si>
  <si>
    <t>sy-0251</t>
    <phoneticPr fontId="1" type="noConversion"/>
  </si>
  <si>
    <t>sy-0261</t>
    <phoneticPr fontId="1" type="noConversion"/>
  </si>
  <si>
    <t>sy-0239</t>
    <phoneticPr fontId="1" type="noConversion"/>
  </si>
  <si>
    <t>sy-0245</t>
    <phoneticPr fontId="1" type="noConversion"/>
  </si>
  <si>
    <t>sy-0252</t>
    <phoneticPr fontId="1" type="noConversion"/>
  </si>
  <si>
    <t>sy-0229</t>
    <phoneticPr fontId="1" type="noConversion"/>
  </si>
  <si>
    <t>sy-0246</t>
    <phoneticPr fontId="1" type="noConversion"/>
  </si>
  <si>
    <t>sy-0253</t>
    <phoneticPr fontId="1" type="noConversion"/>
  </si>
  <si>
    <t>Mean</t>
    <phoneticPr fontId="1" type="noConversion"/>
  </si>
  <si>
    <t>sy-0247</t>
    <phoneticPr fontId="1" type="noConversion"/>
  </si>
  <si>
    <t>p value</t>
    <phoneticPr fontId="1" type="noConversion"/>
  </si>
  <si>
    <t>panel i</t>
    <phoneticPr fontId="1" type="noConversion"/>
  </si>
  <si>
    <t>panel l</t>
    <phoneticPr fontId="1" type="noConversion"/>
  </si>
  <si>
    <r>
      <t>IR (M</t>
    </r>
    <r>
      <rPr>
        <b/>
        <sz val="10"/>
        <color theme="1"/>
        <rFont val="맑은 고딕"/>
        <family val="3"/>
        <charset val="129"/>
      </rPr>
      <t>Ω)</t>
    </r>
    <phoneticPr fontId="1" type="noConversion"/>
  </si>
  <si>
    <t>Threshold current (pA)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</si>
</sst>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0"/>
    <numFmt numFmtId="177" formatCode="0.0"/>
  </numFmts>
  <fonts count="1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Arial"/>
      <family val="2"/>
      <charset val="129"/>
    </font>
    <font>
      <sz val="11"/>
      <color rgb="FF9C6500"/>
      <name val="Arial"/>
      <family val="2"/>
      <charset val="129"/>
    </font>
    <font>
      <sz val="12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5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ill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1" fontId="0" fillId="0" borderId="0" xfId="0" applyNumberFormat="1" applyFill="1">
      <alignment vertical="center"/>
    </xf>
    <xf numFmtId="2" fontId="8" fillId="0" borderId="0" xfId="0" applyNumberFormat="1" applyFont="1" applyFill="1" applyAlignment="1">
      <alignment horizontal="center" vertical="center"/>
    </xf>
    <xf numFmtId="176" fontId="8" fillId="0" borderId="0" xfId="0" applyNumberFormat="1" applyFont="1" applyFill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vertical="center"/>
    </xf>
    <xf numFmtId="177" fontId="0" fillId="0" borderId="0" xfId="0" applyNumberFormat="1" applyFill="1" applyAlignment="1">
      <alignment horizontal="center" vertical="center"/>
    </xf>
    <xf numFmtId="0" fontId="11" fillId="0" borderId="0" xfId="1" applyFont="1">
      <alignment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3">
    <cellStyle name="보통 2" xfId="2"/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E28"/>
  <sheetViews>
    <sheetView tabSelected="1" workbookViewId="0">
      <selection activeCell="I32" sqref="I32"/>
    </sheetView>
  </sheetViews>
  <sheetFormatPr defaultRowHeight="16.5"/>
  <sheetData>
    <row r="1" spans="1:57">
      <c r="A1" s="3" t="s">
        <v>1</v>
      </c>
      <c r="B1" s="15" t="s">
        <v>4</v>
      </c>
      <c r="C1" s="15"/>
      <c r="D1" s="15"/>
      <c r="E1" s="15"/>
      <c r="F1" s="4"/>
      <c r="G1" s="15" t="s">
        <v>5</v>
      </c>
      <c r="H1" s="15"/>
      <c r="I1" s="15"/>
      <c r="J1" s="15"/>
      <c r="L1" s="3" t="s">
        <v>6</v>
      </c>
      <c r="M1" s="15" t="s">
        <v>4</v>
      </c>
      <c r="N1" s="15"/>
      <c r="O1" s="15"/>
      <c r="P1" s="15"/>
      <c r="Q1" s="4"/>
      <c r="R1" s="15" t="s">
        <v>5</v>
      </c>
      <c r="S1" s="15"/>
      <c r="T1" s="15"/>
      <c r="U1" s="15"/>
      <c r="W1" s="3" t="s">
        <v>7</v>
      </c>
      <c r="X1" s="15" t="s">
        <v>4</v>
      </c>
      <c r="Y1" s="15"/>
      <c r="Z1" s="15"/>
      <c r="AA1" s="15"/>
      <c r="AB1" s="4"/>
      <c r="AC1" s="15" t="s">
        <v>8</v>
      </c>
      <c r="AD1" s="15"/>
      <c r="AE1" s="15"/>
      <c r="AF1" s="15"/>
      <c r="AH1" s="14" t="s">
        <v>9</v>
      </c>
      <c r="AI1" s="15" t="s">
        <v>4</v>
      </c>
      <c r="AJ1" s="15"/>
      <c r="AK1" s="15"/>
      <c r="AL1" s="15"/>
      <c r="AM1" s="4"/>
      <c r="AN1" s="15" t="s">
        <v>8</v>
      </c>
      <c r="AO1" s="15"/>
      <c r="AP1" s="15"/>
      <c r="AQ1" s="15"/>
    </row>
    <row r="2" spans="1:57" ht="17.25">
      <c r="A2" s="6" t="s">
        <v>10</v>
      </c>
      <c r="B2" s="7" t="s">
        <v>11</v>
      </c>
      <c r="C2" s="7" t="s">
        <v>12</v>
      </c>
      <c r="D2" s="7" t="s">
        <v>13</v>
      </c>
      <c r="E2" s="7" t="s">
        <v>14</v>
      </c>
      <c r="F2" s="4"/>
      <c r="G2" s="7" t="s">
        <v>11</v>
      </c>
      <c r="H2" s="7" t="s">
        <v>12</v>
      </c>
      <c r="I2" s="7" t="s">
        <v>13</v>
      </c>
      <c r="J2" s="7" t="s">
        <v>14</v>
      </c>
      <c r="L2" s="6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4"/>
      <c r="R2" s="7" t="s">
        <v>11</v>
      </c>
      <c r="S2" s="7" t="s">
        <v>12</v>
      </c>
      <c r="T2" s="7" t="s">
        <v>13</v>
      </c>
      <c r="U2" s="7" t="s">
        <v>14</v>
      </c>
      <c r="W2" s="6" t="s">
        <v>10</v>
      </c>
      <c r="X2" s="7" t="s">
        <v>11</v>
      </c>
      <c r="Y2" s="7" t="s">
        <v>12</v>
      </c>
      <c r="Z2" s="7" t="s">
        <v>13</v>
      </c>
      <c r="AA2" s="7" t="s">
        <v>14</v>
      </c>
      <c r="AB2" s="4"/>
      <c r="AC2" s="7" t="s">
        <v>11</v>
      </c>
      <c r="AD2" s="7" t="s">
        <v>12</v>
      </c>
      <c r="AE2" s="7" t="s">
        <v>13</v>
      </c>
      <c r="AF2" s="7" t="s">
        <v>14</v>
      </c>
      <c r="AH2" s="6" t="s">
        <v>10</v>
      </c>
      <c r="AI2" s="7" t="s">
        <v>11</v>
      </c>
      <c r="AJ2" s="7" t="s">
        <v>12</v>
      </c>
      <c r="AK2" s="7" t="s">
        <v>13</v>
      </c>
      <c r="AL2" s="7" t="s">
        <v>14</v>
      </c>
      <c r="AM2" s="4"/>
      <c r="AN2" s="7" t="s">
        <v>11</v>
      </c>
      <c r="AO2" s="7" t="s">
        <v>12</v>
      </c>
      <c r="AP2" s="7" t="s">
        <v>13</v>
      </c>
      <c r="AQ2" s="7" t="s">
        <v>14</v>
      </c>
    </row>
    <row r="3" spans="1:57">
      <c r="A3" s="5" t="s">
        <v>15</v>
      </c>
      <c r="B3" s="5">
        <v>0</v>
      </c>
      <c r="C3" s="5">
        <v>1</v>
      </c>
      <c r="D3" s="5">
        <v>6</v>
      </c>
      <c r="E3" s="5">
        <v>11</v>
      </c>
      <c r="F3" s="5"/>
      <c r="G3" s="5">
        <v>0</v>
      </c>
      <c r="H3" s="5">
        <v>5</v>
      </c>
      <c r="I3" s="5">
        <v>13</v>
      </c>
      <c r="J3" s="5">
        <v>17</v>
      </c>
      <c r="K3" s="5"/>
      <c r="L3" s="5" t="s">
        <v>16</v>
      </c>
      <c r="M3" s="5">
        <v>17</v>
      </c>
      <c r="N3" s="5">
        <v>27</v>
      </c>
      <c r="O3" s="5">
        <v>33</v>
      </c>
      <c r="P3" s="5"/>
      <c r="Q3" s="5"/>
      <c r="R3" s="5">
        <v>21</v>
      </c>
      <c r="S3" s="5">
        <v>31</v>
      </c>
      <c r="T3" s="5"/>
      <c r="U3" s="5"/>
      <c r="V3" s="5"/>
      <c r="W3" s="5" t="s">
        <v>17</v>
      </c>
      <c r="X3" s="5">
        <v>6</v>
      </c>
      <c r="Y3" s="5">
        <v>16</v>
      </c>
      <c r="Z3" s="5">
        <v>21</v>
      </c>
      <c r="AA3" s="5">
        <v>23</v>
      </c>
      <c r="AB3" s="5"/>
      <c r="AC3" s="5">
        <v>7</v>
      </c>
      <c r="AD3" s="5">
        <v>15</v>
      </c>
      <c r="AE3" s="5">
        <v>20</v>
      </c>
      <c r="AF3" s="5">
        <v>24</v>
      </c>
      <c r="AG3" s="5"/>
      <c r="AH3" s="5" t="s">
        <v>18</v>
      </c>
      <c r="AI3" s="5">
        <v>13</v>
      </c>
      <c r="AJ3" s="5">
        <v>19</v>
      </c>
      <c r="AK3" s="5">
        <v>25</v>
      </c>
      <c r="AL3" s="5">
        <v>29</v>
      </c>
      <c r="AM3" s="5"/>
      <c r="AN3" s="5">
        <v>13</v>
      </c>
      <c r="AO3" s="5">
        <v>18</v>
      </c>
      <c r="AP3" s="5">
        <v>24</v>
      </c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</row>
    <row r="4" spans="1:57">
      <c r="A4" s="5" t="s">
        <v>19</v>
      </c>
      <c r="B4" s="5">
        <v>5</v>
      </c>
      <c r="C4" s="5">
        <v>13</v>
      </c>
      <c r="D4" s="5">
        <v>19</v>
      </c>
      <c r="E4" s="5">
        <v>23</v>
      </c>
      <c r="F4" s="5"/>
      <c r="G4" s="5">
        <v>7</v>
      </c>
      <c r="H4" s="5">
        <v>16</v>
      </c>
      <c r="I4" s="5">
        <v>23</v>
      </c>
      <c r="J4" s="5">
        <v>29</v>
      </c>
      <c r="K4" s="5"/>
      <c r="L4" s="5" t="s">
        <v>20</v>
      </c>
      <c r="M4" s="5">
        <v>13</v>
      </c>
      <c r="N4" s="5">
        <v>20</v>
      </c>
      <c r="O4" s="5">
        <v>24</v>
      </c>
      <c r="P4" s="5">
        <v>26</v>
      </c>
      <c r="Q4" s="5"/>
      <c r="R4" s="5">
        <v>19</v>
      </c>
      <c r="S4" s="5">
        <v>23</v>
      </c>
      <c r="T4" s="5">
        <v>26</v>
      </c>
      <c r="U4" s="8">
        <v>31.428571428571431</v>
      </c>
      <c r="V4" s="5"/>
      <c r="W4" s="5" t="s">
        <v>21</v>
      </c>
      <c r="X4" s="5">
        <v>7</v>
      </c>
      <c r="Y4" s="5">
        <v>13</v>
      </c>
      <c r="Z4" s="5">
        <v>18</v>
      </c>
      <c r="AA4" s="5">
        <v>23</v>
      </c>
      <c r="AB4" s="5"/>
      <c r="AC4" s="5">
        <v>7</v>
      </c>
      <c r="AD4" s="5">
        <v>14</v>
      </c>
      <c r="AE4" s="5">
        <v>20</v>
      </c>
      <c r="AF4" s="5">
        <v>25</v>
      </c>
      <c r="AG4" s="5"/>
      <c r="AH4" s="5" t="s">
        <v>22</v>
      </c>
      <c r="AI4" s="5">
        <v>8</v>
      </c>
      <c r="AJ4" s="5">
        <v>16</v>
      </c>
      <c r="AK4" s="5">
        <v>23</v>
      </c>
      <c r="AL4" s="5">
        <v>28</v>
      </c>
      <c r="AM4" s="5"/>
      <c r="AN4" s="5">
        <v>7</v>
      </c>
      <c r="AO4" s="5">
        <v>15</v>
      </c>
      <c r="AP4" s="5">
        <v>22</v>
      </c>
      <c r="AQ4" s="5">
        <v>28</v>
      </c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</row>
    <row r="5" spans="1:57">
      <c r="A5" s="5" t="s">
        <v>23</v>
      </c>
      <c r="B5" s="5">
        <v>7</v>
      </c>
      <c r="C5" s="5">
        <v>17</v>
      </c>
      <c r="D5" s="5">
        <v>23</v>
      </c>
      <c r="E5" s="5">
        <v>27</v>
      </c>
      <c r="F5" s="5"/>
      <c r="G5" s="5">
        <v>22</v>
      </c>
      <c r="H5" s="5">
        <v>27</v>
      </c>
      <c r="I5" s="5">
        <v>33</v>
      </c>
      <c r="J5" s="5">
        <v>35</v>
      </c>
      <c r="K5" s="5"/>
      <c r="L5" s="5" t="s">
        <v>24</v>
      </c>
      <c r="M5" s="5">
        <v>10</v>
      </c>
      <c r="N5" s="5">
        <v>19</v>
      </c>
      <c r="O5" s="5">
        <v>26</v>
      </c>
      <c r="P5" s="5">
        <v>32</v>
      </c>
      <c r="Q5" s="5"/>
      <c r="R5" s="5">
        <v>21</v>
      </c>
      <c r="S5" s="5">
        <v>29</v>
      </c>
      <c r="T5" s="5">
        <v>37</v>
      </c>
      <c r="U5" s="5"/>
      <c r="V5" s="5"/>
      <c r="W5" s="5" t="s">
        <v>25</v>
      </c>
      <c r="X5" s="5">
        <v>4</v>
      </c>
      <c r="Y5" s="5">
        <v>12</v>
      </c>
      <c r="Z5" s="5">
        <v>15</v>
      </c>
      <c r="AA5" s="5"/>
      <c r="AB5" s="5"/>
      <c r="AC5" s="5">
        <v>5</v>
      </c>
      <c r="AD5" s="5">
        <v>11</v>
      </c>
      <c r="AE5" s="5">
        <v>12</v>
      </c>
      <c r="AF5" s="5"/>
      <c r="AG5" s="5"/>
      <c r="AH5" s="5" t="s">
        <v>26</v>
      </c>
      <c r="AI5" s="5">
        <v>11</v>
      </c>
      <c r="AJ5" s="5">
        <v>16</v>
      </c>
      <c r="AK5" s="5">
        <v>23</v>
      </c>
      <c r="AL5" s="5">
        <v>27</v>
      </c>
      <c r="AM5" s="5"/>
      <c r="AN5" s="5">
        <v>11</v>
      </c>
      <c r="AO5" s="5">
        <v>16</v>
      </c>
      <c r="AP5" s="5">
        <v>23</v>
      </c>
      <c r="AQ5" s="5">
        <v>27</v>
      </c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</row>
    <row r="6" spans="1:57">
      <c r="A6" s="5" t="s">
        <v>27</v>
      </c>
      <c r="B6" s="5">
        <v>4</v>
      </c>
      <c r="C6" s="5">
        <v>14</v>
      </c>
      <c r="D6" s="5">
        <v>22</v>
      </c>
      <c r="E6" s="5">
        <v>31</v>
      </c>
      <c r="F6" s="5"/>
      <c r="G6" s="5">
        <v>12</v>
      </c>
      <c r="H6" s="5">
        <v>22</v>
      </c>
      <c r="I6" s="5">
        <v>28</v>
      </c>
      <c r="J6" s="5">
        <v>32</v>
      </c>
      <c r="K6" s="5"/>
      <c r="L6" s="5" t="s">
        <v>28</v>
      </c>
      <c r="M6" s="5">
        <v>13</v>
      </c>
      <c r="N6" s="5">
        <v>20</v>
      </c>
      <c r="O6" s="5">
        <v>23</v>
      </c>
      <c r="P6" s="5"/>
      <c r="Q6" s="5"/>
      <c r="R6" s="5">
        <v>17</v>
      </c>
      <c r="S6" s="5">
        <v>24</v>
      </c>
      <c r="T6" s="5">
        <v>28</v>
      </c>
      <c r="U6" s="5"/>
      <c r="V6" s="5"/>
      <c r="W6" s="5" t="s">
        <v>29</v>
      </c>
      <c r="X6" s="5">
        <v>0</v>
      </c>
      <c r="Y6" s="5">
        <v>11</v>
      </c>
      <c r="Z6" s="5">
        <v>17</v>
      </c>
      <c r="AA6" s="5">
        <v>21</v>
      </c>
      <c r="AB6" s="5"/>
      <c r="AC6" s="5">
        <v>0</v>
      </c>
      <c r="AD6" s="5">
        <v>6</v>
      </c>
      <c r="AE6" s="5">
        <v>12</v>
      </c>
      <c r="AF6" s="5">
        <v>17</v>
      </c>
      <c r="AG6" s="5"/>
      <c r="AH6" s="5" t="s">
        <v>30</v>
      </c>
      <c r="AI6" s="5">
        <v>11</v>
      </c>
      <c r="AJ6" s="5">
        <v>22</v>
      </c>
      <c r="AK6" s="5">
        <v>26</v>
      </c>
      <c r="AL6" s="5">
        <v>33</v>
      </c>
      <c r="AM6" s="5"/>
      <c r="AN6" s="5">
        <v>13</v>
      </c>
      <c r="AO6" s="5">
        <v>23</v>
      </c>
      <c r="AP6" s="5">
        <v>27</v>
      </c>
      <c r="AQ6" s="5">
        <v>31</v>
      </c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</row>
    <row r="7" spans="1:57">
      <c r="A7" s="5" t="s">
        <v>31</v>
      </c>
      <c r="B7" s="5">
        <v>6</v>
      </c>
      <c r="C7" s="5">
        <v>14</v>
      </c>
      <c r="D7" s="5">
        <v>22</v>
      </c>
      <c r="E7" s="5">
        <v>28</v>
      </c>
      <c r="F7" s="5"/>
      <c r="G7" s="5">
        <v>14</v>
      </c>
      <c r="H7" s="5">
        <v>25</v>
      </c>
      <c r="I7" s="5">
        <v>33</v>
      </c>
      <c r="J7" s="5">
        <v>40</v>
      </c>
      <c r="K7" s="5"/>
      <c r="L7" s="5" t="s">
        <v>32</v>
      </c>
      <c r="M7" s="5">
        <v>6</v>
      </c>
      <c r="N7" s="5">
        <v>16</v>
      </c>
      <c r="O7" s="5">
        <v>24</v>
      </c>
      <c r="P7" s="5">
        <v>31</v>
      </c>
      <c r="Q7" s="5"/>
      <c r="R7" s="5">
        <v>14</v>
      </c>
      <c r="S7" s="5">
        <v>25</v>
      </c>
      <c r="T7" s="5">
        <v>35</v>
      </c>
      <c r="U7" s="5">
        <v>39</v>
      </c>
      <c r="V7" s="5"/>
      <c r="W7" s="5" t="s">
        <v>33</v>
      </c>
      <c r="X7" s="5">
        <v>5</v>
      </c>
      <c r="Y7" s="5">
        <v>11</v>
      </c>
      <c r="Z7" s="5">
        <v>16</v>
      </c>
      <c r="AA7" s="5">
        <v>18</v>
      </c>
      <c r="AB7" s="5"/>
      <c r="AC7" s="5">
        <v>5</v>
      </c>
      <c r="AD7" s="5">
        <v>12</v>
      </c>
      <c r="AE7" s="5">
        <v>17</v>
      </c>
      <c r="AF7" s="5">
        <v>21</v>
      </c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</row>
    <row r="8" spans="1:57">
      <c r="A8" s="5" t="s">
        <v>34</v>
      </c>
      <c r="B8" s="5">
        <v>0</v>
      </c>
      <c r="C8" s="5">
        <v>5</v>
      </c>
      <c r="D8" s="5">
        <v>13</v>
      </c>
      <c r="E8" s="5">
        <v>16</v>
      </c>
      <c r="F8" s="5"/>
      <c r="G8" s="5">
        <v>4</v>
      </c>
      <c r="H8" s="5">
        <v>10</v>
      </c>
      <c r="I8" s="5">
        <v>14</v>
      </c>
      <c r="J8" s="5">
        <v>16</v>
      </c>
      <c r="K8" s="5"/>
      <c r="L8" s="5" t="s">
        <v>35</v>
      </c>
      <c r="M8" s="5">
        <v>16</v>
      </c>
      <c r="N8" s="5">
        <v>24</v>
      </c>
      <c r="O8" s="5">
        <v>29</v>
      </c>
      <c r="P8" s="5">
        <v>32</v>
      </c>
      <c r="Q8" s="5"/>
      <c r="R8" s="5">
        <v>19</v>
      </c>
      <c r="S8" s="5">
        <v>25</v>
      </c>
      <c r="T8" s="5">
        <v>30</v>
      </c>
      <c r="U8" s="5">
        <v>36</v>
      </c>
      <c r="V8" s="5"/>
      <c r="W8" s="5" t="s">
        <v>36</v>
      </c>
      <c r="X8" s="5">
        <v>1</v>
      </c>
      <c r="Y8" s="5">
        <v>9</v>
      </c>
      <c r="Z8" s="5">
        <v>15</v>
      </c>
      <c r="AA8" s="5">
        <v>19</v>
      </c>
      <c r="AB8" s="5"/>
      <c r="AC8" s="5">
        <v>1</v>
      </c>
      <c r="AD8" s="5">
        <v>8</v>
      </c>
      <c r="AE8" s="5">
        <v>14</v>
      </c>
      <c r="AF8" s="5">
        <v>19</v>
      </c>
      <c r="AG8" s="5"/>
      <c r="AH8" s="2" t="s">
        <v>37</v>
      </c>
      <c r="AI8" s="9">
        <f>AVERAGE(AI3:AI6)</f>
        <v>10.75</v>
      </c>
      <c r="AJ8" s="9">
        <f t="shared" ref="AJ8:AL8" si="0">AVERAGE(AJ3:AJ6)</f>
        <v>18.25</v>
      </c>
      <c r="AK8" s="9">
        <f t="shared" si="0"/>
        <v>24.25</v>
      </c>
      <c r="AL8" s="9">
        <f t="shared" si="0"/>
        <v>29.25</v>
      </c>
      <c r="AM8" s="5"/>
      <c r="AN8" s="9">
        <f>AVERAGE(AN3:AN6)</f>
        <v>11</v>
      </c>
      <c r="AO8" s="9">
        <f t="shared" ref="AO8:AQ8" si="1">AVERAGE(AO3:AO6)</f>
        <v>18</v>
      </c>
      <c r="AP8" s="9">
        <f t="shared" si="1"/>
        <v>24</v>
      </c>
      <c r="AQ8" s="9">
        <f t="shared" si="1"/>
        <v>28.666666666666668</v>
      </c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</row>
    <row r="9" spans="1:57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 t="s">
        <v>38</v>
      </c>
      <c r="M9" s="5">
        <v>13</v>
      </c>
      <c r="N9" s="5">
        <v>20</v>
      </c>
      <c r="O9" s="5">
        <v>23</v>
      </c>
      <c r="P9" s="5"/>
      <c r="Q9" s="5"/>
      <c r="R9" s="5">
        <v>20</v>
      </c>
      <c r="S9" s="5">
        <v>30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2" t="s">
        <v>0</v>
      </c>
      <c r="AI9" s="9">
        <f>STDEV(AI3:AI6)/SQRT(COUNT(AI3:AI6))</f>
        <v>1.0307764064044151</v>
      </c>
      <c r="AJ9" s="9">
        <f t="shared" ref="AJ9:AL9" si="2">STDEV(AJ3:AJ6)/SQRT(COUNT(AJ3:AJ6))</f>
        <v>1.4361406616345072</v>
      </c>
      <c r="AK9" s="9">
        <f t="shared" si="2"/>
        <v>0.75</v>
      </c>
      <c r="AL9" s="9">
        <f t="shared" si="2"/>
        <v>1.3149778198382918</v>
      </c>
      <c r="AM9" s="5"/>
      <c r="AN9" s="9">
        <f>STDEV(AN3:AN6)/SQRT(COUNT(AN3:AN6))</f>
        <v>1.4142135623730951</v>
      </c>
      <c r="AO9" s="9">
        <f t="shared" ref="AO9:AQ9" si="3">STDEV(AO3:AO6)/SQRT(COUNT(AO3:AO6))</f>
        <v>1.7795130420052185</v>
      </c>
      <c r="AP9" s="9">
        <f t="shared" si="3"/>
        <v>1.0801234497346435</v>
      </c>
      <c r="AQ9" s="9">
        <f t="shared" si="3"/>
        <v>1.2018504251546633</v>
      </c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</row>
    <row r="10" spans="1:57">
      <c r="A10" s="2" t="s">
        <v>37</v>
      </c>
      <c r="B10" s="9">
        <f>AVERAGE(B3:B8)</f>
        <v>3.6666666666666665</v>
      </c>
      <c r="C10" s="9">
        <f t="shared" ref="C10:E10" si="4">AVERAGE(C3:C8)</f>
        <v>10.666666666666666</v>
      </c>
      <c r="D10" s="9">
        <f t="shared" si="4"/>
        <v>17.5</v>
      </c>
      <c r="E10" s="9">
        <f t="shared" si="4"/>
        <v>22.666666666666668</v>
      </c>
      <c r="F10" s="5"/>
      <c r="G10" s="9">
        <f>AVERAGE(G3:G8)</f>
        <v>9.8333333333333339</v>
      </c>
      <c r="H10" s="9">
        <f t="shared" ref="H10:J10" si="5">AVERAGE(H3:H8)</f>
        <v>17.5</v>
      </c>
      <c r="I10" s="9">
        <f t="shared" si="5"/>
        <v>24</v>
      </c>
      <c r="J10" s="9">
        <f t="shared" si="5"/>
        <v>28.166666666666668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2" t="s">
        <v>37</v>
      </c>
      <c r="X10" s="9">
        <f>AVERAGE(X3:X8)</f>
        <v>3.8333333333333335</v>
      </c>
      <c r="Y10" s="9">
        <f t="shared" ref="Y10:AA10" si="6">AVERAGE(Y3:Y8)</f>
        <v>12</v>
      </c>
      <c r="Z10" s="9">
        <f t="shared" si="6"/>
        <v>17</v>
      </c>
      <c r="AA10" s="9">
        <f t="shared" si="6"/>
        <v>20.8</v>
      </c>
      <c r="AB10" s="5"/>
      <c r="AC10" s="9">
        <f>AVERAGE(AC3:AC8)</f>
        <v>4.166666666666667</v>
      </c>
      <c r="AD10" s="9">
        <f t="shared" ref="AD10:AF10" si="7">AVERAGE(AD3:AD8)</f>
        <v>11</v>
      </c>
      <c r="AE10" s="9">
        <f t="shared" si="7"/>
        <v>15.833333333333334</v>
      </c>
      <c r="AF10" s="9">
        <f t="shared" si="7"/>
        <v>21.2</v>
      </c>
      <c r="AG10" s="5"/>
      <c r="AH10" s="2" t="s">
        <v>39</v>
      </c>
      <c r="AI10" s="10">
        <f>TTEST(AI3:AI6,AN3:AN6,2,1)</f>
        <v>0.71768564421078596</v>
      </c>
      <c r="AJ10" s="10">
        <f t="shared" ref="AJ10:AL10" si="8">TTEST(AJ3:AJ6,AO3:AO6,2,1)</f>
        <v>0.63761809140060155</v>
      </c>
      <c r="AK10" s="10">
        <f t="shared" si="8"/>
        <v>0.63761809140060177</v>
      </c>
      <c r="AL10" s="10">
        <f t="shared" si="8"/>
        <v>0.42264973081037593</v>
      </c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</row>
    <row r="11" spans="1:57">
      <c r="A11" s="2" t="s">
        <v>0</v>
      </c>
      <c r="B11" s="9">
        <f>STDEV(B3:B8)/SQRT(COUNT(B3:B8))</f>
        <v>1.2292725943057183</v>
      </c>
      <c r="C11" s="9">
        <f t="shared" ref="C11:E11" si="9">STDEV(C3:C8)/SQRT(COUNT(C3:C8))</f>
        <v>2.5385910352879697</v>
      </c>
      <c r="D11" s="9">
        <f t="shared" si="9"/>
        <v>2.7416540019970914</v>
      </c>
      <c r="E11" s="9">
        <f t="shared" si="9"/>
        <v>3.1481917208313597</v>
      </c>
      <c r="F11" s="5"/>
      <c r="G11" s="9">
        <f>STDEV(G3:G8)/SQRT(COUNT(G3:G8))</f>
        <v>3.208495666888838</v>
      </c>
      <c r="H11" s="9">
        <f t="shared" ref="H11:J11" si="10">STDEV(H3:H8)/SQRT(COUNT(H3:H8))</f>
        <v>3.5660435592777984</v>
      </c>
      <c r="I11" s="9">
        <f t="shared" si="10"/>
        <v>3.6514837167011081</v>
      </c>
      <c r="J11" s="9">
        <f t="shared" si="10"/>
        <v>3.9784139776772567</v>
      </c>
      <c r="K11" s="5"/>
      <c r="L11" s="2" t="s">
        <v>37</v>
      </c>
      <c r="M11" s="9">
        <f>AVERAGE(M3:M9)</f>
        <v>12.571428571428571</v>
      </c>
      <c r="N11" s="9">
        <f>AVERAGE(N3:N9)</f>
        <v>20.857142857142858</v>
      </c>
      <c r="O11" s="9">
        <f t="shared" ref="O11:P11" si="11">AVERAGE(O3:O9)</f>
        <v>26</v>
      </c>
      <c r="P11" s="9">
        <f t="shared" si="11"/>
        <v>30.25</v>
      </c>
      <c r="Q11" s="5"/>
      <c r="R11" s="9">
        <f>AVERAGE(R3:R9)</f>
        <v>18.714285714285715</v>
      </c>
      <c r="S11" s="9">
        <f t="shared" ref="S11:U11" si="12">AVERAGE(S3:S9)</f>
        <v>26.714285714285715</v>
      </c>
      <c r="T11" s="9">
        <f t="shared" si="12"/>
        <v>31.2</v>
      </c>
      <c r="U11" s="9">
        <f t="shared" si="12"/>
        <v>35.476190476190474</v>
      </c>
      <c r="V11" s="5"/>
      <c r="W11" s="2" t="s">
        <v>0</v>
      </c>
      <c r="X11" s="9">
        <f>STDEV(X3:X8)/SQRT(COUNT(X3:X8))</f>
        <v>1.1377365443917342</v>
      </c>
      <c r="Y11" s="9">
        <f t="shared" ref="Y11:AA11" si="13">STDEV(Y3:Y8)/SQRT(COUNT(Y3:Y8))</f>
        <v>0.966091783079296</v>
      </c>
      <c r="Z11" s="9">
        <f t="shared" si="13"/>
        <v>0.93094933625126286</v>
      </c>
      <c r="AA11" s="9">
        <f t="shared" si="13"/>
        <v>1.019803902718557</v>
      </c>
      <c r="AB11" s="5"/>
      <c r="AC11" s="9">
        <f>STDEV(AC3:AC8)/SQRT(COUNT(AC3:AC8))</f>
        <v>1.2224747213928167</v>
      </c>
      <c r="AD11" s="9">
        <f t="shared" ref="AD11:AF11" si="14">STDEV(AD3:AD8)/SQRT(COUNT(AD3:AD8))</f>
        <v>1.4142135623730951</v>
      </c>
      <c r="AE11" s="9">
        <f t="shared" si="14"/>
        <v>1.5147423690002344</v>
      </c>
      <c r="AF11" s="9">
        <f t="shared" si="14"/>
        <v>1.4966629547095796</v>
      </c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</row>
    <row r="12" spans="1:57">
      <c r="A12" s="2" t="s">
        <v>39</v>
      </c>
      <c r="B12" s="10">
        <f>TTEST(B3:B8,G3:G8,2,1)</f>
        <v>3.7700070103514283E-2</v>
      </c>
      <c r="C12" s="10">
        <f t="shared" ref="C12:E12" si="15">TTEST(C3:C8,H3:H8,2,1)</f>
        <v>3.918552065461739E-3</v>
      </c>
      <c r="D12" s="10">
        <f t="shared" si="15"/>
        <v>7.934775359590791E-3</v>
      </c>
      <c r="E12" s="10">
        <f t="shared" si="15"/>
        <v>2.9415223819848742E-2</v>
      </c>
      <c r="F12" s="5"/>
      <c r="G12" s="5"/>
      <c r="H12" s="5"/>
      <c r="I12" s="5"/>
      <c r="J12" s="5"/>
      <c r="K12" s="5"/>
      <c r="L12" s="2" t="s">
        <v>0</v>
      </c>
      <c r="M12" s="9">
        <f>STDEV(M3:M9)/SQRT(COUNT(M3:M9))</f>
        <v>1.3948398586549347</v>
      </c>
      <c r="N12" s="9">
        <f t="shared" ref="N12:P12" si="16">STDEV(N3:N9)/SQRT(COUNT(N3:N9))</f>
        <v>1.3527497820325496</v>
      </c>
      <c r="O12" s="9">
        <f t="shared" si="16"/>
        <v>1.4142135623730949</v>
      </c>
      <c r="P12" s="9">
        <f t="shared" si="16"/>
        <v>1.4361406616345072</v>
      </c>
      <c r="Q12" s="5"/>
      <c r="R12" s="9">
        <f>STDEV(R3:R9)/SQRT(COUNT(R3:R9))</f>
        <v>0.94401083817138287</v>
      </c>
      <c r="S12" s="9">
        <f t="shared" ref="S12:U12" si="17">STDEV(S3:S9)/SQRT(COUNT(S3:S9))</f>
        <v>1.2093738189714578</v>
      </c>
      <c r="T12" s="9">
        <f t="shared" si="17"/>
        <v>2.0832666655999681</v>
      </c>
      <c r="U12" s="9">
        <f t="shared" si="17"/>
        <v>2.2013189202526129</v>
      </c>
      <c r="V12" s="5"/>
      <c r="W12" s="2" t="s">
        <v>39</v>
      </c>
      <c r="X12" s="10">
        <f>TTEST(X3:X8,AC3:AC8,2,1)</f>
        <v>0.17468781426412111</v>
      </c>
      <c r="Y12" s="10">
        <f t="shared" ref="Y12:AA12" si="18">TTEST(Y3:Y8,AD3:AD8,2,1)</f>
        <v>0.31437263764701689</v>
      </c>
      <c r="Z12" s="10">
        <f t="shared" si="18"/>
        <v>0.3154787693010862</v>
      </c>
      <c r="AA12" s="10">
        <f t="shared" si="18"/>
        <v>0.75722834993749022</v>
      </c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</row>
    <row r="13" spans="1:57">
      <c r="L13" s="2" t="s">
        <v>39</v>
      </c>
      <c r="M13" s="10">
        <f>TTEST(M3:M9,R3:R9,2,1)</f>
        <v>1.1352898857778532E-3</v>
      </c>
      <c r="N13" s="10">
        <f t="shared" ref="N13:P13" si="19">TTEST(N3:N9,S3:S9,2,1)</f>
        <v>5.8779455148781504E-3</v>
      </c>
      <c r="O13" s="10">
        <f t="shared" si="19"/>
        <v>4.8935400923722422E-2</v>
      </c>
      <c r="P13" s="10">
        <f t="shared" si="19"/>
        <v>3.8266334657849045E-2</v>
      </c>
    </row>
    <row r="16" spans="1:57">
      <c r="A16" s="3" t="s">
        <v>2</v>
      </c>
      <c r="B16" s="1" t="s">
        <v>4</v>
      </c>
      <c r="C16" s="1" t="s">
        <v>5</v>
      </c>
      <c r="D16" s="1" t="s">
        <v>4</v>
      </c>
      <c r="E16" s="1" t="s">
        <v>5</v>
      </c>
      <c r="G16" s="3" t="s">
        <v>3</v>
      </c>
      <c r="H16" s="1" t="s">
        <v>4</v>
      </c>
      <c r="I16" s="1" t="s">
        <v>5</v>
      </c>
      <c r="J16" s="1" t="s">
        <v>4</v>
      </c>
      <c r="K16" s="1" t="s">
        <v>5</v>
      </c>
      <c r="M16" s="3" t="s">
        <v>40</v>
      </c>
      <c r="N16" s="1" t="s">
        <v>4</v>
      </c>
      <c r="O16" s="1" t="s">
        <v>8</v>
      </c>
      <c r="P16" s="1" t="s">
        <v>4</v>
      </c>
      <c r="Q16" s="1" t="s">
        <v>8</v>
      </c>
      <c r="S16" s="3" t="s">
        <v>41</v>
      </c>
      <c r="T16" s="1" t="s">
        <v>4</v>
      </c>
      <c r="U16" s="1" t="s">
        <v>8</v>
      </c>
      <c r="V16" s="1" t="s">
        <v>4</v>
      </c>
      <c r="W16" s="1" t="s">
        <v>8</v>
      </c>
    </row>
    <row r="17" spans="1:23">
      <c r="A17" s="11" t="s">
        <v>10</v>
      </c>
      <c r="B17" s="16" t="s">
        <v>42</v>
      </c>
      <c r="C17" s="16"/>
      <c r="D17" s="16" t="s">
        <v>43</v>
      </c>
      <c r="E17" s="16"/>
      <c r="G17" s="11" t="s">
        <v>10</v>
      </c>
      <c r="H17" s="16" t="s">
        <v>42</v>
      </c>
      <c r="I17" s="16"/>
      <c r="J17" s="16" t="s">
        <v>43</v>
      </c>
      <c r="K17" s="16"/>
      <c r="M17" s="11" t="s">
        <v>10</v>
      </c>
      <c r="N17" s="16" t="s">
        <v>42</v>
      </c>
      <c r="O17" s="16"/>
      <c r="P17" s="16" t="s">
        <v>43</v>
      </c>
      <c r="Q17" s="16"/>
      <c r="R17" s="12"/>
      <c r="S17" s="11" t="s">
        <v>10</v>
      </c>
      <c r="T17" s="16" t="s">
        <v>42</v>
      </c>
      <c r="U17" s="16"/>
      <c r="V17" s="16" t="s">
        <v>43</v>
      </c>
      <c r="W17" s="16"/>
    </row>
    <row r="18" spans="1:23">
      <c r="A18" s="5" t="s">
        <v>15</v>
      </c>
      <c r="B18" s="13">
        <v>128.57142857142856</v>
      </c>
      <c r="C18" s="13">
        <v>151.42857142857142</v>
      </c>
      <c r="D18" s="2">
        <v>160</v>
      </c>
      <c r="E18" s="2">
        <v>130</v>
      </c>
      <c r="F18" s="5"/>
      <c r="G18" s="5" t="s">
        <v>16</v>
      </c>
      <c r="H18" s="13">
        <v>337.14285714285717</v>
      </c>
      <c r="I18" s="13">
        <v>434.28571428571428</v>
      </c>
      <c r="J18" s="2">
        <v>100</v>
      </c>
      <c r="K18" s="2">
        <v>80</v>
      </c>
      <c r="L18" s="5"/>
      <c r="M18" s="5" t="s">
        <v>17</v>
      </c>
      <c r="N18" s="13">
        <v>205.71428571428572</v>
      </c>
      <c r="O18" s="13">
        <v>202.85714285714283</v>
      </c>
      <c r="P18" s="2">
        <v>160</v>
      </c>
      <c r="Q18" s="2">
        <v>170</v>
      </c>
      <c r="R18" s="5"/>
      <c r="S18" s="5" t="s">
        <v>18</v>
      </c>
      <c r="T18" s="13">
        <v>357.14285714285717</v>
      </c>
      <c r="U18" s="13">
        <v>328.57142857142856</v>
      </c>
      <c r="V18" s="2">
        <v>110</v>
      </c>
      <c r="W18" s="2">
        <v>100</v>
      </c>
    </row>
    <row r="19" spans="1:23">
      <c r="A19" s="5" t="s">
        <v>19</v>
      </c>
      <c r="B19" s="13">
        <v>197.14285714285714</v>
      </c>
      <c r="C19" s="13">
        <v>251.42857142857144</v>
      </c>
      <c r="D19" s="2">
        <v>180</v>
      </c>
      <c r="E19" s="2">
        <v>140</v>
      </c>
      <c r="F19" s="5"/>
      <c r="G19" s="5" t="s">
        <v>20</v>
      </c>
      <c r="H19" s="13">
        <v>260</v>
      </c>
      <c r="I19" s="13">
        <v>300</v>
      </c>
      <c r="J19" s="2">
        <v>120</v>
      </c>
      <c r="K19" s="2">
        <v>90</v>
      </c>
      <c r="L19" s="5"/>
      <c r="M19" s="5" t="s">
        <v>21</v>
      </c>
      <c r="N19" s="13">
        <v>217.14285714285714</v>
      </c>
      <c r="O19" s="13">
        <v>268.57142857142856</v>
      </c>
      <c r="P19" s="2">
        <v>150</v>
      </c>
      <c r="Q19" s="2">
        <v>140</v>
      </c>
      <c r="R19" s="5"/>
      <c r="S19" s="5" t="s">
        <v>22</v>
      </c>
      <c r="T19" s="13">
        <v>257.14285714285711</v>
      </c>
      <c r="U19" s="13">
        <v>262.85714285714283</v>
      </c>
      <c r="V19" s="2">
        <v>150</v>
      </c>
      <c r="W19" s="2">
        <v>140</v>
      </c>
    </row>
    <row r="20" spans="1:23">
      <c r="A20" s="5" t="s">
        <v>23</v>
      </c>
      <c r="B20" s="13">
        <v>182.85714285714286</v>
      </c>
      <c r="C20" s="13">
        <v>297.14285714285717</v>
      </c>
      <c r="D20" s="2">
        <v>120</v>
      </c>
      <c r="E20" s="2">
        <v>50</v>
      </c>
      <c r="F20" s="5"/>
      <c r="G20" s="5" t="s">
        <v>24</v>
      </c>
      <c r="H20" s="13">
        <v>260</v>
      </c>
      <c r="I20" s="13">
        <v>331.42857142857139</v>
      </c>
      <c r="J20" s="2">
        <v>130</v>
      </c>
      <c r="K20" s="2">
        <v>100</v>
      </c>
      <c r="L20" s="5"/>
      <c r="M20" s="5" t="s">
        <v>25</v>
      </c>
      <c r="N20" s="13">
        <v>202.85714285714283</v>
      </c>
      <c r="O20" s="13">
        <v>251.42857142857144</v>
      </c>
      <c r="P20" s="2">
        <v>170</v>
      </c>
      <c r="Q20" s="2">
        <v>170</v>
      </c>
      <c r="R20" s="5"/>
      <c r="S20" s="5" t="s">
        <v>26</v>
      </c>
      <c r="T20" s="13">
        <v>300</v>
      </c>
      <c r="U20" s="13">
        <v>317.14285714285711</v>
      </c>
      <c r="V20" s="2">
        <v>130</v>
      </c>
      <c r="W20" s="2">
        <v>130</v>
      </c>
    </row>
    <row r="21" spans="1:23">
      <c r="A21" s="5" t="s">
        <v>27</v>
      </c>
      <c r="B21" s="13">
        <v>237.14285714285717</v>
      </c>
      <c r="C21" s="13">
        <v>300</v>
      </c>
      <c r="D21" s="2">
        <v>160</v>
      </c>
      <c r="E21" s="2">
        <v>110</v>
      </c>
      <c r="F21" s="5"/>
      <c r="G21" s="5" t="s">
        <v>28</v>
      </c>
      <c r="H21" s="13">
        <v>374.28571428571428</v>
      </c>
      <c r="I21" s="13">
        <v>434.28571428571428</v>
      </c>
      <c r="J21" s="2">
        <v>110</v>
      </c>
      <c r="K21" s="2">
        <v>90</v>
      </c>
      <c r="L21" s="5"/>
      <c r="M21" s="5" t="s">
        <v>29</v>
      </c>
      <c r="N21" s="13">
        <v>174.28571428571428</v>
      </c>
      <c r="O21" s="13">
        <v>137.14285714285714</v>
      </c>
      <c r="P21" s="2">
        <v>170</v>
      </c>
      <c r="Q21" s="2">
        <v>180</v>
      </c>
      <c r="R21" s="5"/>
      <c r="S21" s="5" t="s">
        <v>30</v>
      </c>
      <c r="T21" s="13">
        <v>331.42857142857139</v>
      </c>
      <c r="U21" s="13">
        <v>357.14285714285717</v>
      </c>
      <c r="V21" s="2">
        <v>130</v>
      </c>
      <c r="W21" s="2">
        <v>110</v>
      </c>
    </row>
    <row r="22" spans="1:23">
      <c r="A22" s="5" t="s">
        <v>31</v>
      </c>
      <c r="B22" s="13">
        <v>225.71428571428572</v>
      </c>
      <c r="C22" s="13">
        <v>297.14285714285717</v>
      </c>
      <c r="D22" s="2">
        <v>140</v>
      </c>
      <c r="E22" s="2">
        <v>110</v>
      </c>
      <c r="F22" s="5"/>
      <c r="G22" s="5" t="s">
        <v>32</v>
      </c>
      <c r="H22" s="13">
        <v>245.71428571428569</v>
      </c>
      <c r="I22" s="13">
        <v>254.28571428571428</v>
      </c>
      <c r="J22" s="2">
        <v>170</v>
      </c>
      <c r="K22" s="2">
        <v>130</v>
      </c>
      <c r="L22" s="5"/>
      <c r="M22" s="5" t="s">
        <v>33</v>
      </c>
      <c r="N22" s="13">
        <v>208.57142857142858</v>
      </c>
      <c r="O22" s="13">
        <v>262.85714285714283</v>
      </c>
      <c r="P22" s="2">
        <v>160</v>
      </c>
      <c r="Q22" s="2">
        <v>160</v>
      </c>
      <c r="R22" s="5"/>
      <c r="S22" s="5"/>
      <c r="T22" s="5"/>
      <c r="U22" s="5"/>
      <c r="V22" s="5"/>
      <c r="W22" s="5"/>
    </row>
    <row r="23" spans="1:23">
      <c r="A23" s="5" t="s">
        <v>34</v>
      </c>
      <c r="B23" s="13">
        <v>185.71428571428572</v>
      </c>
      <c r="C23" s="13">
        <v>271.42857142857139</v>
      </c>
      <c r="D23" s="2">
        <v>230</v>
      </c>
      <c r="E23" s="2">
        <v>170</v>
      </c>
      <c r="F23" s="5"/>
      <c r="G23" s="5" t="s">
        <v>35</v>
      </c>
      <c r="H23" s="13">
        <v>405.71428571428567</v>
      </c>
      <c r="I23" s="13">
        <v>414.28571428571433</v>
      </c>
      <c r="J23" s="2">
        <v>90</v>
      </c>
      <c r="K23" s="2">
        <v>80</v>
      </c>
      <c r="L23" s="5"/>
      <c r="M23" s="5" t="s">
        <v>36</v>
      </c>
      <c r="N23" s="13">
        <v>208.57142857142858</v>
      </c>
      <c r="O23" s="13">
        <v>205.71428571428572</v>
      </c>
      <c r="P23" s="2">
        <v>200</v>
      </c>
      <c r="Q23" s="2">
        <v>180</v>
      </c>
      <c r="R23" s="5"/>
      <c r="S23" s="2" t="s">
        <v>37</v>
      </c>
      <c r="T23" s="9">
        <f>AVERAGE(T18:T21)</f>
        <v>311.42857142857139</v>
      </c>
      <c r="U23" s="9">
        <f>AVERAGE(U18:U21)</f>
        <v>316.42857142857139</v>
      </c>
      <c r="V23" s="9">
        <f>AVERAGE(V18:V21)</f>
        <v>130</v>
      </c>
      <c r="W23" s="9">
        <f>AVERAGE(W18:W21)</f>
        <v>120</v>
      </c>
    </row>
    <row r="24" spans="1:23">
      <c r="A24" s="5"/>
      <c r="B24" s="5"/>
      <c r="C24" s="5"/>
      <c r="D24" s="5"/>
      <c r="E24" s="5"/>
      <c r="F24" s="5"/>
      <c r="G24" s="5" t="s">
        <v>38</v>
      </c>
      <c r="H24" s="13">
        <v>360</v>
      </c>
      <c r="I24" s="13">
        <v>451.42857142857144</v>
      </c>
      <c r="J24" s="2">
        <v>90</v>
      </c>
      <c r="K24" s="2">
        <v>80</v>
      </c>
      <c r="L24" s="5"/>
      <c r="M24" s="5"/>
      <c r="N24" s="5"/>
      <c r="O24" s="5"/>
      <c r="P24" s="5"/>
      <c r="Q24" s="5"/>
      <c r="R24" s="5"/>
      <c r="S24" s="2" t="s">
        <v>0</v>
      </c>
      <c r="T24" s="9">
        <f>STDEV(T18:T21)/SQRT(COUNT(T18:T21))</f>
        <v>21.539395957902272</v>
      </c>
      <c r="U24" s="9">
        <f>STDEV(U18:U21)/SQRT(COUNT(U18:U21))</f>
        <v>19.738942482821567</v>
      </c>
      <c r="V24" s="9">
        <f>STDEV(V18:V21)/SQRT(COUNT(V18:V21))</f>
        <v>8.1649658092772608</v>
      </c>
      <c r="W24" s="9">
        <f>STDEV(W18:W21)/SQRT(COUNT(W18:W21))</f>
        <v>9.1287092917527684</v>
      </c>
    </row>
    <row r="25" spans="1:23">
      <c r="A25" s="2" t="s">
        <v>37</v>
      </c>
      <c r="B25" s="9">
        <f>AVERAGE(B18:B23)</f>
        <v>192.85714285714289</v>
      </c>
      <c r="C25" s="9">
        <f>AVERAGE(C18:C23)</f>
        <v>261.42857142857139</v>
      </c>
      <c r="D25" s="9">
        <f>AVERAGE(D18:D23)</f>
        <v>165</v>
      </c>
      <c r="E25" s="9">
        <f>AVERAGE(E18:E23)</f>
        <v>118.33333333333333</v>
      </c>
      <c r="M25" s="2" t="s">
        <v>37</v>
      </c>
      <c r="N25" s="9">
        <f>AVERAGE(N18:N23)</f>
        <v>202.85714285714286</v>
      </c>
      <c r="O25" s="9">
        <f>AVERAGE(O18:O23)</f>
        <v>221.42857142857144</v>
      </c>
      <c r="P25" s="9">
        <f>AVERAGE(P18:P23)</f>
        <v>168.33333333333334</v>
      </c>
      <c r="Q25" s="9">
        <f>AVERAGE(Q18:Q23)</f>
        <v>166.66666666666666</v>
      </c>
      <c r="S25" s="2" t="s">
        <v>39</v>
      </c>
      <c r="T25" s="10">
        <f>TTEST(T18:T21,U18:U21,2,1)</f>
        <v>0.70302706258298164</v>
      </c>
      <c r="V25" s="10">
        <f>TTEST(V18:V21,W18:W21,2,1)</f>
        <v>9.1721113311571761E-2</v>
      </c>
    </row>
    <row r="26" spans="1:23">
      <c r="A26" s="2" t="s">
        <v>0</v>
      </c>
      <c r="B26" s="9">
        <f>STDEV(B18:B23)/SQRT(COUNT(B18:B23))</f>
        <v>15.644868320375993</v>
      </c>
      <c r="C26" s="9">
        <f>STDEV(C18:C23)/SQRT(COUNT(C18:C23))</f>
        <v>23.337220278776563</v>
      </c>
      <c r="D26" s="9">
        <f>STDEV(D18:D23)/SQRT(COUNT(D18:D23))</f>
        <v>15.438048235879217</v>
      </c>
      <c r="E26" s="9">
        <f>STDEV(E18:E23)/SQRT(COUNT(E18:E23))</f>
        <v>16.414763002993507</v>
      </c>
      <c r="G26" s="2" t="s">
        <v>37</v>
      </c>
      <c r="H26" s="9">
        <f>AVERAGE(H18:H24)</f>
        <v>320.40816326530609</v>
      </c>
      <c r="I26" s="9">
        <f>AVERAGE(I18:I24)</f>
        <v>374.28571428571428</v>
      </c>
      <c r="J26" s="9">
        <f>AVERAGE(J18:J24)</f>
        <v>115.71428571428571</v>
      </c>
      <c r="K26" s="9">
        <f>AVERAGE(K18:K24)</f>
        <v>92.857142857142861</v>
      </c>
      <c r="M26" s="2" t="s">
        <v>0</v>
      </c>
      <c r="N26" s="9">
        <f>STDEV(N18:N23)/SQRT(COUNT(N18:N23))</f>
        <v>6.0384257082466153</v>
      </c>
      <c r="O26" s="9">
        <f>STDEV(O18:O23)/SQRT(COUNT(O18:O23))</f>
        <v>20.440722327053376</v>
      </c>
      <c r="P26" s="9">
        <f>STDEV(P18:P23)/SQRT(COUNT(P18:P23))</f>
        <v>7.0316743699096627</v>
      </c>
      <c r="Q26" s="9">
        <f>STDEV(Q18:Q23)/SQRT(COUNT(Q18:Q23))</f>
        <v>6.1463629715285926</v>
      </c>
    </row>
    <row r="27" spans="1:23">
      <c r="A27" s="2" t="s">
        <v>39</v>
      </c>
      <c r="B27" s="10">
        <f>TTEST(B18:B23,C18:C23,2,1)</f>
        <v>2.7860472971455931E-3</v>
      </c>
      <c r="C27" s="10"/>
      <c r="D27" s="10">
        <f>TTEST(D18:D23,E18:E23,2,1)</f>
        <v>9.167475143984033E-4</v>
      </c>
      <c r="E27" s="10"/>
      <c r="G27" s="2" t="s">
        <v>0</v>
      </c>
      <c r="H27" s="9">
        <f>STDEV(H18:H24)/SQRT(COUNT(H19:H24))</f>
        <v>26.302173689334758</v>
      </c>
      <c r="I27" s="9">
        <f>STDEV(I18:I24)/SQRT(COUNT(I19:I24))</f>
        <v>31.844292375810429</v>
      </c>
      <c r="J27" s="9">
        <f>STDEV(J18:J24)/SQRT(COUNT(J18:J24))</f>
        <v>10.65858537409494</v>
      </c>
      <c r="K27" s="9">
        <f>STDEV(K18:K24)/SQRT(COUNT(K18:K24))</f>
        <v>6.801360408136051</v>
      </c>
      <c r="M27" s="2" t="s">
        <v>39</v>
      </c>
      <c r="N27" s="10">
        <f>TTEST(N18:N23,O18:O23,2,1)</f>
        <v>0.28661147673605225</v>
      </c>
      <c r="P27" s="10">
        <f>TTEST(P18:P23,Q18:Q23,2,1)</f>
        <v>0.74115382206874081</v>
      </c>
    </row>
    <row r="28" spans="1:23">
      <c r="G28" s="2" t="s">
        <v>39</v>
      </c>
      <c r="H28" s="10">
        <f>TTEST(H18:H24,I18:I24,2,1)</f>
        <v>7.7828164581952739E-3</v>
      </c>
      <c r="I28" s="10"/>
      <c r="J28" s="10">
        <f>TTEST(J18:J24,K18:K24,2,1)</f>
        <v>1.6100146663899622E-3</v>
      </c>
      <c r="K28" s="10"/>
    </row>
  </sheetData>
  <mergeCells count="16">
    <mergeCell ref="AI1:AL1"/>
    <mergeCell ref="AN1:AQ1"/>
    <mergeCell ref="B17:C17"/>
    <mergeCell ref="D17:E17"/>
    <mergeCell ref="H17:I17"/>
    <mergeCell ref="J17:K17"/>
    <mergeCell ref="N17:O17"/>
    <mergeCell ref="P17:Q17"/>
    <mergeCell ref="T17:U17"/>
    <mergeCell ref="V17:W17"/>
    <mergeCell ref="B1:E1"/>
    <mergeCell ref="G1:J1"/>
    <mergeCell ref="M1:P1"/>
    <mergeCell ref="R1:U1"/>
    <mergeCell ref="X1:AA1"/>
    <mergeCell ref="AC1:AF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SFig11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</dc:creator>
  <cp:lastModifiedBy>Hana</cp:lastModifiedBy>
  <cp:lastPrinted>2016-04-29T02:24:53Z</cp:lastPrinted>
  <dcterms:created xsi:type="dcterms:W3CDTF">2016-04-29T01:30:38Z</dcterms:created>
  <dcterms:modified xsi:type="dcterms:W3CDTF">2016-07-11T06:49:23Z</dcterms:modified>
</cp:coreProperties>
</file>