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5007"/>
  <workbookPr showInkAnnotation="0" autoCompressPictures="0"/>
  <bookViews>
    <workbookView xWindow="0" yWindow="0" windowWidth="25600" windowHeight="16060" tabRatio="500"/>
  </bookViews>
  <sheets>
    <sheet name="Pannel A" sheetId="1" r:id="rId1"/>
    <sheet name="Pannel B" sheetId="2" r:id="rId2"/>
    <sheet name="Pannel C" sheetId="3" r:id="rId3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49" i="3" l="1"/>
  <c r="F49" i="3"/>
  <c r="G49" i="3"/>
  <c r="H49" i="3"/>
  <c r="I49" i="3"/>
  <c r="J49" i="3"/>
  <c r="K49" i="3"/>
  <c r="L49" i="3"/>
  <c r="E50" i="3"/>
  <c r="F50" i="3"/>
  <c r="G50" i="3"/>
  <c r="H50" i="3"/>
  <c r="I50" i="3"/>
  <c r="J50" i="3"/>
  <c r="K50" i="3"/>
  <c r="L50" i="3"/>
  <c r="E51" i="3"/>
  <c r="F51" i="3"/>
  <c r="G51" i="3"/>
  <c r="H51" i="3"/>
  <c r="I51" i="3"/>
  <c r="J51" i="3"/>
  <c r="K51" i="3"/>
  <c r="L51" i="3"/>
  <c r="D51" i="3"/>
  <c r="D50" i="3"/>
  <c r="D49" i="3"/>
  <c r="E45" i="3"/>
  <c r="F45" i="3"/>
  <c r="G45" i="3"/>
  <c r="H45" i="3"/>
  <c r="I45" i="3"/>
  <c r="J45" i="3"/>
  <c r="K45" i="3"/>
  <c r="L45" i="3"/>
  <c r="E46" i="3"/>
  <c r="F46" i="3"/>
  <c r="G46" i="3"/>
  <c r="H46" i="3"/>
  <c r="I46" i="3"/>
  <c r="J46" i="3"/>
  <c r="K46" i="3"/>
  <c r="L46" i="3"/>
  <c r="E47" i="3"/>
  <c r="F47" i="3"/>
  <c r="G47" i="3"/>
  <c r="H47" i="3"/>
  <c r="I47" i="3"/>
  <c r="J47" i="3"/>
  <c r="K47" i="3"/>
  <c r="L47" i="3"/>
  <c r="D47" i="3"/>
  <c r="D46" i="3"/>
  <c r="D45" i="3"/>
  <c r="E41" i="3"/>
  <c r="F41" i="3"/>
  <c r="G41" i="3"/>
  <c r="H41" i="3"/>
  <c r="I41" i="3"/>
  <c r="J41" i="3"/>
  <c r="K41" i="3"/>
  <c r="L41" i="3"/>
  <c r="E42" i="3"/>
  <c r="F42" i="3"/>
  <c r="G42" i="3"/>
  <c r="H42" i="3"/>
  <c r="I42" i="3"/>
  <c r="J42" i="3"/>
  <c r="K42" i="3"/>
  <c r="L42" i="3"/>
  <c r="E43" i="3"/>
  <c r="F43" i="3"/>
  <c r="G43" i="3"/>
  <c r="H43" i="3"/>
  <c r="I43" i="3"/>
  <c r="J43" i="3"/>
  <c r="K43" i="3"/>
  <c r="L43" i="3"/>
  <c r="D43" i="3"/>
  <c r="D42" i="3"/>
  <c r="D41" i="3"/>
  <c r="B19" i="2"/>
  <c r="D21" i="2"/>
  <c r="C21" i="2"/>
  <c r="B21" i="2"/>
  <c r="D19" i="2"/>
  <c r="C19" i="2"/>
  <c r="D17" i="2"/>
  <c r="C17" i="2"/>
  <c r="B17" i="2"/>
  <c r="C39" i="1"/>
  <c r="D36" i="1"/>
  <c r="C38" i="1"/>
  <c r="C32" i="1"/>
  <c r="D32" i="1"/>
  <c r="C33" i="1"/>
  <c r="D33" i="1"/>
  <c r="C36" i="1"/>
  <c r="D35" i="1"/>
  <c r="C35" i="1"/>
</calcChain>
</file>

<file path=xl/sharedStrings.xml><?xml version="1.0" encoding="utf-8"?>
<sst xmlns="http://schemas.openxmlformats.org/spreadsheetml/2006/main" count="102" uniqueCount="30">
  <si>
    <t>P0</t>
  </si>
  <si>
    <t>P6</t>
  </si>
  <si>
    <t>E3KO</t>
  </si>
  <si>
    <t>SEM</t>
  </si>
  <si>
    <t>TTEST</t>
  </si>
  <si>
    <t>Mouse ID</t>
  </si>
  <si>
    <t>Body Mass (g)</t>
  </si>
  <si>
    <t>Body Mass (g) Averages</t>
  </si>
  <si>
    <t>Ttest</t>
  </si>
  <si>
    <t>Genotype</t>
  </si>
  <si>
    <t>Week 0</t>
  </si>
  <si>
    <t>Week 2</t>
  </si>
  <si>
    <t>Week 4</t>
  </si>
  <si>
    <t>Week 6</t>
  </si>
  <si>
    <t>Week 8</t>
  </si>
  <si>
    <t>Week 10</t>
  </si>
  <si>
    <t>Week 12</t>
  </si>
  <si>
    <t>Week 14</t>
  </si>
  <si>
    <t>Week 16</t>
  </si>
  <si>
    <t>Week</t>
  </si>
  <si>
    <t>EWT</t>
  </si>
  <si>
    <t>E2KO</t>
  </si>
  <si>
    <t>Start 9-11 Weeks Old</t>
  </si>
  <si>
    <t>EWT vs. E2KO</t>
  </si>
  <si>
    <t>EWT vs. EfCtrl</t>
  </si>
  <si>
    <t>EfCtrl</t>
  </si>
  <si>
    <t>ECtrl</t>
  </si>
  <si>
    <t xml:space="preserve">ECtrl vs. E3KO </t>
  </si>
  <si>
    <t xml:space="preserve">ECtrl vs. EfCtrl </t>
  </si>
  <si>
    <t>EfCtrl vs. E2KO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</si>
</sst>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2"/>
      <color theme="1"/>
      <name val="Calibri"/>
      <family val="2"/>
      <charset val="128"/>
      <scheme val="minor"/>
    </font>
    <font>
      <b/>
      <sz val="12"/>
      <color theme="1"/>
      <name val="Calibri"/>
      <family val="2"/>
      <charset val="128"/>
      <scheme val="minor"/>
    </font>
    <font>
      <sz val="12"/>
      <color rgb="FF000000"/>
      <name val="Calibri"/>
      <family val="2"/>
      <charset val="128"/>
      <scheme val="minor"/>
    </font>
    <font>
      <b/>
      <sz val="12"/>
      <color rgb="FF000000"/>
      <name val="Calibri"/>
      <scheme val="minor"/>
    </font>
    <font>
      <u/>
      <sz val="12"/>
      <color theme="10"/>
      <name val="Calibri"/>
      <family val="2"/>
      <charset val="128"/>
      <scheme val="minor"/>
    </font>
    <font>
      <u/>
      <sz val="12"/>
      <color theme="11"/>
      <name val="Calibri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auto="1"/>
      </bottom>
      <diagonal/>
    </border>
  </borders>
  <cellStyleXfs count="67">
    <xf numFmtId="0" fontId="0" fillId="0" borderId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</cellStyleXfs>
  <cellXfs count="22">
    <xf numFmtId="0" fontId="0" fillId="0" borderId="0" xfId="0"/>
    <xf numFmtId="0" fontId="2" fillId="0" borderId="0" xfId="0" applyFont="1"/>
    <xf numFmtId="0" fontId="0" fillId="0" borderId="0" xfId="0" applyFill="1"/>
    <xf numFmtId="0" fontId="2" fillId="0" borderId="0" xfId="0" applyFont="1" applyFill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2" fillId="0" borderId="0" xfId="0" applyNumberFormat="1" applyFont="1" applyAlignment="1">
      <alignment horizontal="center" vertical="center"/>
    </xf>
    <xf numFmtId="0" fontId="0" fillId="0" borderId="0" xfId="0" applyAlignment="1">
      <alignment horizontal="center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1" fillId="0" borderId="1" xfId="0" applyFont="1" applyBorder="1" applyAlignment="1">
      <alignment horizontal="center"/>
    </xf>
  </cellXfs>
  <cellStyles count="67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J47"/>
  <sheetViews>
    <sheetView tabSelected="1" workbookViewId="0"/>
  </sheetViews>
  <sheetFormatPr baseColWidth="10" defaultRowHeight="15" x14ac:dyDescent="0"/>
  <sheetData>
    <row r="3" spans="2:10">
      <c r="B3" s="16" t="s">
        <v>6</v>
      </c>
      <c r="C3" s="17"/>
      <c r="D3" s="17"/>
      <c r="E3" s="17"/>
      <c r="F3" s="17"/>
      <c r="G3" s="17"/>
      <c r="H3" s="17"/>
      <c r="I3" s="17"/>
      <c r="J3" s="17"/>
    </row>
    <row r="4" spans="2:10">
      <c r="B4" s="4"/>
      <c r="C4" s="14" t="s">
        <v>0</v>
      </c>
      <c r="D4" s="15"/>
      <c r="E4" s="4"/>
      <c r="F4" s="7"/>
      <c r="G4" s="7"/>
      <c r="H4" s="14" t="s">
        <v>1</v>
      </c>
      <c r="I4" s="15"/>
      <c r="J4" s="4"/>
    </row>
    <row r="5" spans="2:10">
      <c r="B5" s="5" t="s">
        <v>5</v>
      </c>
      <c r="C5" s="5" t="s">
        <v>25</v>
      </c>
      <c r="D5" s="5" t="s">
        <v>2</v>
      </c>
      <c r="E5" s="5" t="s">
        <v>5</v>
      </c>
      <c r="F5" s="7"/>
      <c r="G5" s="5" t="s">
        <v>5</v>
      </c>
      <c r="H5" s="5" t="s">
        <v>25</v>
      </c>
      <c r="I5" s="5" t="s">
        <v>2</v>
      </c>
      <c r="J5" s="5" t="s">
        <v>5</v>
      </c>
    </row>
    <row r="6" spans="2:10">
      <c r="B6" s="6">
        <v>1</v>
      </c>
      <c r="C6" s="1">
        <v>1.54</v>
      </c>
      <c r="D6" s="1">
        <v>1.5009999999999999</v>
      </c>
      <c r="E6" s="6">
        <v>1</v>
      </c>
      <c r="G6" s="6">
        <v>1</v>
      </c>
      <c r="H6" s="1">
        <v>3.7160000000000002</v>
      </c>
      <c r="I6" s="1">
        <v>3.0609999999999999</v>
      </c>
      <c r="J6" s="6">
        <v>1</v>
      </c>
    </row>
    <row r="7" spans="2:10">
      <c r="B7" s="6">
        <v>2</v>
      </c>
      <c r="C7" s="1">
        <v>1.3879999999999999</v>
      </c>
      <c r="D7" s="1">
        <v>1.3080000000000001</v>
      </c>
      <c r="E7" s="6">
        <v>2</v>
      </c>
      <c r="G7" s="6">
        <v>2</v>
      </c>
      <c r="H7" s="1">
        <v>3.274</v>
      </c>
      <c r="I7" s="1">
        <v>2.448</v>
      </c>
      <c r="J7" s="6">
        <v>2</v>
      </c>
    </row>
    <row r="8" spans="2:10">
      <c r="B8" s="6">
        <v>3</v>
      </c>
      <c r="C8" s="1">
        <v>1.351</v>
      </c>
      <c r="D8" s="1">
        <v>1.3420000000000001</v>
      </c>
      <c r="E8" s="6">
        <v>3</v>
      </c>
      <c r="G8" s="6">
        <v>3</v>
      </c>
      <c r="H8" s="1">
        <v>3.081</v>
      </c>
      <c r="I8" s="1">
        <v>3.2109999999999999</v>
      </c>
      <c r="J8" s="6">
        <v>3</v>
      </c>
    </row>
    <row r="9" spans="2:10">
      <c r="B9" s="6">
        <v>4</v>
      </c>
      <c r="C9" s="1">
        <v>1.41</v>
      </c>
      <c r="D9" s="1">
        <v>1.2509999999999999</v>
      </c>
      <c r="E9" s="6">
        <v>4</v>
      </c>
      <c r="G9" s="6">
        <v>4</v>
      </c>
      <c r="H9" s="1">
        <v>3.073</v>
      </c>
      <c r="I9" s="1">
        <v>2.8279999999999998</v>
      </c>
      <c r="J9" s="6">
        <v>4</v>
      </c>
    </row>
    <row r="10" spans="2:10" ht="15" customHeight="1">
      <c r="B10" s="6">
        <v>5</v>
      </c>
      <c r="C10" s="1">
        <v>1.248</v>
      </c>
      <c r="D10" s="1">
        <v>1.37</v>
      </c>
      <c r="E10" s="6">
        <v>5</v>
      </c>
      <c r="G10" s="6">
        <v>5</v>
      </c>
      <c r="H10" s="1">
        <v>3.48</v>
      </c>
      <c r="I10" s="1">
        <v>2.9359999999999999</v>
      </c>
      <c r="J10" s="6">
        <v>5</v>
      </c>
    </row>
    <row r="11" spans="2:10">
      <c r="B11" s="6">
        <v>6</v>
      </c>
      <c r="C11" s="1">
        <v>1.323</v>
      </c>
      <c r="D11" s="1">
        <v>1.2749999999999999</v>
      </c>
      <c r="E11" s="6">
        <v>6</v>
      </c>
      <c r="G11" s="6">
        <v>6</v>
      </c>
      <c r="H11" s="1">
        <v>2.6150000000000002</v>
      </c>
      <c r="I11" s="1">
        <v>2.6869999999999998</v>
      </c>
      <c r="J11" s="6">
        <v>6</v>
      </c>
    </row>
    <row r="12" spans="2:10" ht="15" customHeight="1">
      <c r="B12" s="6">
        <v>7</v>
      </c>
      <c r="C12" s="1">
        <v>1.536</v>
      </c>
      <c r="D12" s="1">
        <v>1.28</v>
      </c>
      <c r="E12" s="6">
        <v>7</v>
      </c>
      <c r="G12" s="6">
        <v>7</v>
      </c>
      <c r="H12" s="1">
        <v>3.32</v>
      </c>
      <c r="I12" s="1">
        <v>3.1509999999999998</v>
      </c>
      <c r="J12" s="6">
        <v>7</v>
      </c>
    </row>
    <row r="13" spans="2:10">
      <c r="B13" s="6">
        <v>8</v>
      </c>
      <c r="C13" s="1">
        <v>1.534</v>
      </c>
      <c r="D13" s="1">
        <v>1.115</v>
      </c>
      <c r="E13" s="6">
        <v>8</v>
      </c>
      <c r="G13" s="6">
        <v>8</v>
      </c>
      <c r="H13" s="1">
        <v>3.5219999999999998</v>
      </c>
      <c r="I13" s="1">
        <v>3.5459999999999998</v>
      </c>
      <c r="J13" s="6">
        <v>8</v>
      </c>
    </row>
    <row r="14" spans="2:10" ht="15" customHeight="1">
      <c r="B14" s="6">
        <v>9</v>
      </c>
      <c r="C14" s="1">
        <v>1.712</v>
      </c>
      <c r="D14" s="1">
        <v>1.4350000000000001</v>
      </c>
      <c r="E14" s="6">
        <v>9</v>
      </c>
      <c r="G14" s="6">
        <v>9</v>
      </c>
      <c r="H14" s="1">
        <v>3.3069999999999999</v>
      </c>
      <c r="I14" s="1">
        <v>3.3039999999999998</v>
      </c>
      <c r="J14" s="6">
        <v>9</v>
      </c>
    </row>
    <row r="15" spans="2:10">
      <c r="B15" s="6">
        <v>10</v>
      </c>
      <c r="C15" s="1">
        <v>1.585</v>
      </c>
      <c r="D15" s="1">
        <v>1.526</v>
      </c>
      <c r="E15" s="6">
        <v>10</v>
      </c>
      <c r="G15" s="6">
        <v>10</v>
      </c>
      <c r="H15" s="1">
        <v>2.948</v>
      </c>
      <c r="I15" s="1">
        <v>3.5939999999999999</v>
      </c>
      <c r="J15" s="6">
        <v>10</v>
      </c>
    </row>
    <row r="16" spans="2:10" ht="15" customHeight="1">
      <c r="B16" s="6">
        <v>11</v>
      </c>
      <c r="C16" s="1">
        <v>1.325</v>
      </c>
      <c r="D16" s="1">
        <v>1.5609999999999999</v>
      </c>
      <c r="E16" s="6">
        <v>11</v>
      </c>
      <c r="G16" s="6">
        <v>11</v>
      </c>
      <c r="H16" s="1">
        <v>3.1850000000000001</v>
      </c>
      <c r="I16" s="1">
        <v>2.859</v>
      </c>
      <c r="J16" s="6">
        <v>11</v>
      </c>
    </row>
    <row r="17" spans="2:10">
      <c r="B17" s="6">
        <v>12</v>
      </c>
      <c r="C17" s="1">
        <v>1.45</v>
      </c>
      <c r="D17" s="1">
        <v>1.335</v>
      </c>
      <c r="E17" s="6">
        <v>12</v>
      </c>
      <c r="G17" s="6">
        <v>12</v>
      </c>
      <c r="H17" s="1">
        <v>2.69</v>
      </c>
      <c r="I17" s="1">
        <v>3.09</v>
      </c>
      <c r="J17" s="6">
        <v>12</v>
      </c>
    </row>
    <row r="18" spans="2:10">
      <c r="B18" s="1"/>
      <c r="C18" s="1"/>
      <c r="D18" s="1"/>
      <c r="E18" s="1"/>
      <c r="G18" s="6">
        <v>13</v>
      </c>
      <c r="H18" s="1">
        <v>2.5659999999999998</v>
      </c>
      <c r="I18" s="1">
        <v>3.47</v>
      </c>
      <c r="J18" s="6">
        <v>13</v>
      </c>
    </row>
    <row r="19" spans="2:10">
      <c r="B19" s="1"/>
      <c r="C19" s="1"/>
      <c r="D19" s="1"/>
      <c r="E19" s="1"/>
      <c r="G19" s="6">
        <v>14</v>
      </c>
      <c r="H19" s="1">
        <v>2.1949999999999998</v>
      </c>
      <c r="I19" s="1">
        <v>3.0720000000000001</v>
      </c>
      <c r="J19" s="6">
        <v>14</v>
      </c>
    </row>
    <row r="20" spans="2:10">
      <c r="B20" s="1"/>
      <c r="C20" s="1"/>
      <c r="D20" s="1"/>
      <c r="E20" s="1"/>
      <c r="G20" s="6">
        <v>15</v>
      </c>
      <c r="H20" s="1">
        <v>3.1110000000000002</v>
      </c>
      <c r="I20" s="1">
        <v>2.7959999999999998</v>
      </c>
      <c r="J20" s="6">
        <v>15</v>
      </c>
    </row>
    <row r="21" spans="2:10">
      <c r="B21" s="1"/>
      <c r="C21" s="1"/>
      <c r="D21" s="1"/>
      <c r="E21" s="1"/>
      <c r="G21" s="6">
        <v>16</v>
      </c>
      <c r="H21" s="1">
        <v>2.6619999999999999</v>
      </c>
      <c r="I21" s="1">
        <v>3.1960000000000002</v>
      </c>
      <c r="J21" s="6">
        <v>16</v>
      </c>
    </row>
    <row r="22" spans="2:10">
      <c r="B22" s="1"/>
      <c r="C22" s="1"/>
      <c r="D22" s="1"/>
      <c r="E22" s="1"/>
      <c r="G22" s="6">
        <v>17</v>
      </c>
      <c r="H22" s="1">
        <v>3.0179999999999998</v>
      </c>
      <c r="I22" s="1">
        <v>3.0019999999999998</v>
      </c>
      <c r="J22" s="6">
        <v>17</v>
      </c>
    </row>
    <row r="23" spans="2:10">
      <c r="B23" s="1"/>
      <c r="C23" s="1"/>
      <c r="D23" s="1"/>
      <c r="E23" s="1"/>
      <c r="G23" s="6">
        <v>18</v>
      </c>
      <c r="H23" s="1">
        <v>2.867</v>
      </c>
      <c r="I23" s="1">
        <v>2.4350000000000001</v>
      </c>
      <c r="J23" s="6">
        <v>18</v>
      </c>
    </row>
    <row r="24" spans="2:10">
      <c r="B24" s="1"/>
      <c r="C24" s="1"/>
      <c r="D24" s="1"/>
      <c r="E24" s="1"/>
      <c r="G24" s="6">
        <v>19</v>
      </c>
      <c r="H24" s="1">
        <v>2.7709999999999999</v>
      </c>
      <c r="I24" s="1">
        <v>2.5960000000000001</v>
      </c>
      <c r="J24" s="6">
        <v>19</v>
      </c>
    </row>
    <row r="25" spans="2:10" ht="15" customHeight="1">
      <c r="B25" s="1"/>
      <c r="C25" s="1"/>
      <c r="D25" s="1"/>
      <c r="E25" s="1"/>
      <c r="G25" s="6">
        <v>20</v>
      </c>
      <c r="H25" s="1">
        <v>3.4129999999999998</v>
      </c>
      <c r="I25" s="1">
        <v>3.109</v>
      </c>
      <c r="J25" s="6">
        <v>20</v>
      </c>
    </row>
    <row r="26" spans="2:10">
      <c r="B26" s="1"/>
      <c r="C26" s="1"/>
      <c r="D26" s="1"/>
      <c r="E26" s="1"/>
      <c r="G26" s="6">
        <v>21</v>
      </c>
      <c r="H26" s="1">
        <v>2.645</v>
      </c>
      <c r="I26" s="1">
        <v>3.06</v>
      </c>
      <c r="J26" s="6">
        <v>21</v>
      </c>
    </row>
    <row r="27" spans="2:10">
      <c r="B27" s="1"/>
      <c r="C27" s="1"/>
      <c r="D27" s="1"/>
      <c r="E27" s="1"/>
      <c r="H27" s="1"/>
      <c r="I27" s="1">
        <v>3.1509999999999998</v>
      </c>
      <c r="J27" s="6">
        <v>22</v>
      </c>
    </row>
    <row r="28" spans="2:10">
      <c r="B28" s="1"/>
      <c r="C28" s="1"/>
      <c r="D28" s="1"/>
      <c r="E28" s="1"/>
      <c r="H28" s="1"/>
      <c r="I28" s="1">
        <v>2.843</v>
      </c>
      <c r="J28" s="6">
        <v>23</v>
      </c>
    </row>
    <row r="29" spans="2:10">
      <c r="B29" s="1"/>
      <c r="C29" s="1"/>
      <c r="D29" s="1"/>
      <c r="E29" s="1"/>
      <c r="F29" s="1"/>
      <c r="G29" s="1"/>
      <c r="H29" s="1"/>
      <c r="I29" s="1"/>
      <c r="J29" s="6"/>
    </row>
    <row r="30" spans="2:10">
      <c r="B30" s="18" t="s">
        <v>7</v>
      </c>
      <c r="C30" s="19"/>
      <c r="D30" s="19"/>
      <c r="E30" s="1"/>
      <c r="F30" s="1"/>
      <c r="G30" s="1"/>
      <c r="H30" s="1"/>
      <c r="I30" s="1"/>
      <c r="J30" s="1"/>
    </row>
    <row r="31" spans="2:10">
      <c r="B31" s="1"/>
      <c r="C31" s="5" t="s">
        <v>25</v>
      </c>
      <c r="D31" s="5" t="s">
        <v>2</v>
      </c>
      <c r="E31" s="1"/>
      <c r="F31" s="3"/>
      <c r="G31" s="2"/>
      <c r="H31" s="2"/>
    </row>
    <row r="32" spans="2:10">
      <c r="B32" s="8" t="s">
        <v>0</v>
      </c>
      <c r="C32" s="1">
        <f>AVERAGE(C6:C17)</f>
        <v>1.4501666666666664</v>
      </c>
      <c r="D32" s="1">
        <f>AVERAGE(D6:D17)</f>
        <v>1.35825</v>
      </c>
      <c r="E32" s="1"/>
      <c r="F32" s="3"/>
      <c r="G32" s="3"/>
      <c r="H32" s="3"/>
    </row>
    <row r="33" spans="2:10">
      <c r="B33" s="8" t="s">
        <v>1</v>
      </c>
      <c r="C33" s="1">
        <f>AVERAGE(H6:H26)</f>
        <v>3.0218571428571424</v>
      </c>
      <c r="D33" s="1">
        <f>AVERAGE(I6:I28)</f>
        <v>3.0193478260869573</v>
      </c>
      <c r="F33" s="3"/>
      <c r="G33" s="2"/>
      <c r="H33" s="2"/>
    </row>
    <row r="34" spans="2:10">
      <c r="B34" s="1"/>
      <c r="C34" s="5" t="s">
        <v>3</v>
      </c>
      <c r="D34" s="5" t="s">
        <v>3</v>
      </c>
    </row>
    <row r="35" spans="2:10">
      <c r="B35" s="1"/>
      <c r="C35">
        <f>(STDEV(C6:C17))/(SQRT(12))</f>
        <v>3.8653831464276436E-2</v>
      </c>
      <c r="D35">
        <f>(STDEV(D6:D17))/(SQRT(12))</f>
        <v>3.7204415875082102E-2</v>
      </c>
    </row>
    <row r="36" spans="2:10">
      <c r="B36" s="1"/>
      <c r="C36">
        <f>(STDEV(H6:H26))/(SQRT(21))</f>
        <v>8.3100205882339434E-2</v>
      </c>
      <c r="D36">
        <f>(STDEV(I6:I28))/(SQRT(23))</f>
        <v>6.475290854320459E-2</v>
      </c>
    </row>
    <row r="37" spans="2:10">
      <c r="B37" s="1"/>
      <c r="C37" s="5" t="s">
        <v>4</v>
      </c>
      <c r="D37" s="1"/>
    </row>
    <row r="38" spans="2:10">
      <c r="B38" s="1"/>
      <c r="C38">
        <f>TTEST(C6:C17,D6:D17,2,2)</f>
        <v>0.10072070247372075</v>
      </c>
      <c r="D38" s="1"/>
    </row>
    <row r="39" spans="2:10">
      <c r="B39" s="1"/>
      <c r="C39">
        <f>TTEST(H6:H26,I6:I28,2,2)</f>
        <v>0.98093216057631727</v>
      </c>
      <c r="D39" s="1"/>
    </row>
    <row r="40" spans="2:10">
      <c r="B40" s="1"/>
    </row>
    <row r="41" spans="2:10">
      <c r="B41" s="1"/>
    </row>
    <row r="42" spans="2:10">
      <c r="B42" s="1"/>
    </row>
    <row r="43" spans="2:10">
      <c r="B43" s="1"/>
      <c r="C43" s="1"/>
      <c r="E43" s="1"/>
    </row>
    <row r="44" spans="2:10">
      <c r="B44" s="1"/>
      <c r="C44" s="1"/>
      <c r="D44" s="1"/>
      <c r="E44" s="1"/>
    </row>
    <row r="45" spans="2:10">
      <c r="B45" s="1"/>
      <c r="C45" s="1"/>
      <c r="D45" s="1"/>
      <c r="E45" s="1"/>
    </row>
    <row r="46" spans="2:10">
      <c r="B46" s="1"/>
      <c r="C46" s="1"/>
      <c r="D46" s="1"/>
      <c r="E46" s="1"/>
    </row>
    <row r="47" spans="2:10">
      <c r="B47" s="1"/>
      <c r="C47" s="1"/>
      <c r="D47" s="1"/>
      <c r="E47" s="1"/>
      <c r="F47" s="1"/>
      <c r="G47" s="1"/>
      <c r="H47" s="1"/>
      <c r="I47" s="1"/>
      <c r="J47" s="1"/>
    </row>
  </sheetData>
  <mergeCells count="4">
    <mergeCell ref="C4:D4"/>
    <mergeCell ref="H4:I4"/>
    <mergeCell ref="B3:J3"/>
    <mergeCell ref="B30:D30"/>
  </mergeCells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22"/>
  <sheetViews>
    <sheetView workbookViewId="0"/>
  </sheetViews>
  <sheetFormatPr baseColWidth="10" defaultRowHeight="15" x14ac:dyDescent="0"/>
  <cols>
    <col min="2" max="2" width="13" customWidth="1"/>
    <col min="3" max="3" width="15" customWidth="1"/>
    <col min="4" max="4" width="14.33203125" customWidth="1"/>
  </cols>
  <sheetData>
    <row r="2" spans="2:10">
      <c r="B2" s="16" t="s">
        <v>6</v>
      </c>
      <c r="C2" s="20"/>
      <c r="D2" s="20"/>
      <c r="E2" s="20"/>
      <c r="F2" s="20"/>
      <c r="G2" s="20"/>
      <c r="H2" s="20"/>
      <c r="I2" s="20"/>
      <c r="J2" s="11"/>
    </row>
    <row r="3" spans="2:10">
      <c r="B3" s="5" t="s">
        <v>5</v>
      </c>
      <c r="C3" s="10" t="s">
        <v>26</v>
      </c>
      <c r="D3" s="7"/>
      <c r="E3" s="5" t="s">
        <v>5</v>
      </c>
      <c r="F3" s="10" t="s">
        <v>25</v>
      </c>
      <c r="G3" s="7"/>
      <c r="H3" s="5" t="s">
        <v>5</v>
      </c>
      <c r="I3" s="10" t="s">
        <v>2</v>
      </c>
    </row>
    <row r="4" spans="2:10">
      <c r="B4" s="7">
        <v>1</v>
      </c>
      <c r="C4">
        <v>27.4</v>
      </c>
      <c r="E4" s="7">
        <v>1</v>
      </c>
      <c r="F4">
        <v>23.1</v>
      </c>
      <c r="H4" s="7">
        <v>1</v>
      </c>
      <c r="I4">
        <v>27</v>
      </c>
    </row>
    <row r="5" spans="2:10">
      <c r="B5" s="7">
        <v>2</v>
      </c>
      <c r="C5">
        <v>25.3</v>
      </c>
      <c r="E5" s="7">
        <v>2</v>
      </c>
      <c r="F5">
        <v>23.8</v>
      </c>
      <c r="H5" s="7">
        <v>2</v>
      </c>
      <c r="I5">
        <v>21.9</v>
      </c>
    </row>
    <row r="6" spans="2:10">
      <c r="B6" s="7">
        <v>3</v>
      </c>
      <c r="C6">
        <v>26.4</v>
      </c>
      <c r="E6" s="7">
        <v>3</v>
      </c>
      <c r="F6">
        <v>28.8</v>
      </c>
      <c r="H6" s="7">
        <v>3</v>
      </c>
      <c r="I6">
        <v>21.9</v>
      </c>
    </row>
    <row r="7" spans="2:10">
      <c r="B7" s="7">
        <v>4</v>
      </c>
      <c r="C7">
        <v>26.2</v>
      </c>
      <c r="E7" s="7">
        <v>4</v>
      </c>
      <c r="F7">
        <v>25</v>
      </c>
      <c r="H7" s="7">
        <v>4</v>
      </c>
      <c r="I7">
        <v>24.7</v>
      </c>
    </row>
    <row r="8" spans="2:10">
      <c r="B8" s="7">
        <v>5</v>
      </c>
      <c r="C8">
        <v>25.9</v>
      </c>
      <c r="E8" s="7">
        <v>5</v>
      </c>
      <c r="F8">
        <v>28.1</v>
      </c>
      <c r="H8" s="7">
        <v>5</v>
      </c>
      <c r="I8">
        <v>22.6</v>
      </c>
    </row>
    <row r="9" spans="2:10">
      <c r="B9" s="7">
        <v>6</v>
      </c>
      <c r="C9">
        <v>27.3</v>
      </c>
      <c r="E9" s="7">
        <v>6</v>
      </c>
      <c r="F9">
        <v>26.2</v>
      </c>
      <c r="H9" s="7">
        <v>6</v>
      </c>
      <c r="I9">
        <v>22</v>
      </c>
    </row>
    <row r="10" spans="2:10">
      <c r="B10" s="7">
        <v>7</v>
      </c>
      <c r="C10">
        <v>28.9</v>
      </c>
      <c r="E10" s="7">
        <v>7</v>
      </c>
      <c r="F10">
        <v>27.6</v>
      </c>
      <c r="H10" s="7">
        <v>7</v>
      </c>
      <c r="I10">
        <v>23</v>
      </c>
    </row>
    <row r="11" spans="2:10">
      <c r="B11" s="7">
        <v>8</v>
      </c>
      <c r="C11">
        <v>27.5</v>
      </c>
      <c r="E11" s="7">
        <v>8</v>
      </c>
      <c r="F11">
        <v>25.9</v>
      </c>
      <c r="H11" s="7">
        <v>8</v>
      </c>
      <c r="I11">
        <v>25.6</v>
      </c>
    </row>
    <row r="12" spans="2:10">
      <c r="B12" s="7">
        <v>9</v>
      </c>
      <c r="C12">
        <v>26.2</v>
      </c>
      <c r="E12" s="7">
        <v>9</v>
      </c>
      <c r="F12">
        <v>27</v>
      </c>
      <c r="H12" s="7">
        <v>9</v>
      </c>
      <c r="I12">
        <v>24.2</v>
      </c>
    </row>
    <row r="13" spans="2:10">
      <c r="B13" s="7">
        <v>10</v>
      </c>
      <c r="C13">
        <v>29</v>
      </c>
      <c r="E13" s="7">
        <v>10</v>
      </c>
      <c r="F13">
        <v>26.8</v>
      </c>
      <c r="H13" s="7">
        <v>10</v>
      </c>
      <c r="I13">
        <v>22.1</v>
      </c>
    </row>
    <row r="15" spans="2:10">
      <c r="B15" s="18" t="s">
        <v>7</v>
      </c>
      <c r="C15" s="18"/>
      <c r="D15" s="18"/>
    </row>
    <row r="16" spans="2:10">
      <c r="B16" s="10" t="s">
        <v>26</v>
      </c>
      <c r="C16" s="10" t="s">
        <v>25</v>
      </c>
      <c r="D16" s="10" t="s">
        <v>2</v>
      </c>
    </row>
    <row r="17" spans="2:4">
      <c r="B17">
        <f>AVERAGE(AVERAGE(AVERAGE(C4:C13)))</f>
        <v>27.01</v>
      </c>
      <c r="C17">
        <f>AVERAGE(AVERAGE(AVERAGE(F4:F13)))</f>
        <v>26.23</v>
      </c>
      <c r="D17">
        <f>AVERAGE(AVERAGE(AVERAGE(I4:I13)))</f>
        <v>23.499999999999996</v>
      </c>
    </row>
    <row r="18" spans="2:4">
      <c r="B18" s="10" t="s">
        <v>3</v>
      </c>
      <c r="C18" s="10" t="s">
        <v>3</v>
      </c>
      <c r="D18" s="10" t="s">
        <v>3</v>
      </c>
    </row>
    <row r="19" spans="2:4">
      <c r="B19">
        <f>(STDEV(C4:C13))/SQRT(10)</f>
        <v>0.39227258096606465</v>
      </c>
      <c r="C19">
        <f>(STDEV(F4:F13))/SQRT(10)</f>
        <v>0.57947294060110255</v>
      </c>
      <c r="D19">
        <f>(STDEV(I4:I13))/SQRT(10)</f>
        <v>0.56745043836444431</v>
      </c>
    </row>
    <row r="20" spans="2:4">
      <c r="B20" s="10" t="s">
        <v>8</v>
      </c>
      <c r="C20" s="10" t="s">
        <v>8</v>
      </c>
      <c r="D20" s="10" t="s">
        <v>8</v>
      </c>
    </row>
    <row r="21" spans="2:4">
      <c r="B21">
        <f>TTEST(C4:C13,I4:I13,2,2)</f>
        <v>7.6746765648578189E-5</v>
      </c>
      <c r="C21">
        <f>TTEST(C4:C13,F4:F13,2,2)</f>
        <v>0.2796562964986305</v>
      </c>
      <c r="D21">
        <f>TTEST(I4:I13,F4:F13,2,2)</f>
        <v>3.4406633072528018E-3</v>
      </c>
    </row>
    <row r="22" spans="2:4">
      <c r="B22" s="10" t="s">
        <v>27</v>
      </c>
      <c r="C22" s="10" t="s">
        <v>28</v>
      </c>
      <c r="D22" s="10" t="s">
        <v>27</v>
      </c>
    </row>
  </sheetData>
  <mergeCells count="2">
    <mergeCell ref="B2:I2"/>
    <mergeCell ref="B15:D15"/>
  </mergeCells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4:L51"/>
  <sheetViews>
    <sheetView workbookViewId="0"/>
  </sheetViews>
  <sheetFormatPr baseColWidth="10" defaultRowHeight="15" x14ac:dyDescent="0"/>
  <cols>
    <col min="3" max="3" width="13.83203125" customWidth="1"/>
  </cols>
  <sheetData>
    <row r="4" spans="3:12">
      <c r="C4" s="10" t="s">
        <v>9</v>
      </c>
      <c r="D4" s="9" t="s">
        <v>22</v>
      </c>
      <c r="E4" s="10"/>
      <c r="F4" s="10"/>
      <c r="G4" s="10"/>
      <c r="H4" s="10"/>
      <c r="I4" s="10"/>
      <c r="J4" s="10"/>
      <c r="K4" s="10"/>
      <c r="L4" s="10"/>
    </row>
    <row r="5" spans="3:12">
      <c r="C5" s="10" t="s">
        <v>5</v>
      </c>
      <c r="D5" s="21" t="s">
        <v>6</v>
      </c>
      <c r="E5" s="19"/>
      <c r="F5" s="19"/>
      <c r="G5" s="19"/>
      <c r="H5" s="19"/>
      <c r="I5" s="19"/>
      <c r="J5" s="19"/>
      <c r="K5" s="19"/>
      <c r="L5" s="19"/>
    </row>
    <row r="6" spans="3:12">
      <c r="C6" s="10" t="s">
        <v>20</v>
      </c>
      <c r="D6" s="10" t="s">
        <v>10</v>
      </c>
      <c r="E6" s="10" t="s">
        <v>11</v>
      </c>
      <c r="F6" s="10" t="s">
        <v>12</v>
      </c>
      <c r="G6" s="10" t="s">
        <v>13</v>
      </c>
      <c r="H6" s="10" t="s">
        <v>14</v>
      </c>
      <c r="I6" s="10" t="s">
        <v>15</v>
      </c>
      <c r="J6" s="10" t="s">
        <v>16</v>
      </c>
      <c r="K6" s="10" t="s">
        <v>17</v>
      </c>
      <c r="L6" s="10" t="s">
        <v>18</v>
      </c>
    </row>
    <row r="7" spans="3:12">
      <c r="C7">
        <v>1</v>
      </c>
      <c r="D7">
        <v>25</v>
      </c>
      <c r="E7">
        <v>25.9</v>
      </c>
      <c r="F7">
        <v>25.6</v>
      </c>
      <c r="G7">
        <v>26.7</v>
      </c>
      <c r="H7">
        <v>27</v>
      </c>
      <c r="I7">
        <v>28.4</v>
      </c>
      <c r="J7">
        <v>28.7</v>
      </c>
      <c r="K7">
        <v>29.4</v>
      </c>
      <c r="L7">
        <v>29.5</v>
      </c>
    </row>
    <row r="8" spans="3:12">
      <c r="C8">
        <v>2</v>
      </c>
      <c r="D8">
        <v>27.9</v>
      </c>
      <c r="E8">
        <v>28.7</v>
      </c>
      <c r="F8">
        <v>29.5</v>
      </c>
      <c r="G8">
        <v>30.1</v>
      </c>
      <c r="H8">
        <v>30.1</v>
      </c>
      <c r="I8">
        <v>32.6</v>
      </c>
      <c r="J8">
        <v>32.700000000000003</v>
      </c>
      <c r="K8">
        <v>33.200000000000003</v>
      </c>
      <c r="L8">
        <v>33.4</v>
      </c>
    </row>
    <row r="9" spans="3:12">
      <c r="C9">
        <v>3</v>
      </c>
      <c r="D9">
        <v>26.3</v>
      </c>
      <c r="E9">
        <v>27.6</v>
      </c>
      <c r="F9">
        <v>28.5</v>
      </c>
      <c r="G9">
        <v>28.4</v>
      </c>
      <c r="H9">
        <v>28.7</v>
      </c>
      <c r="I9">
        <v>29.6</v>
      </c>
      <c r="J9">
        <v>29.6</v>
      </c>
      <c r="K9">
        <v>29.7</v>
      </c>
      <c r="L9">
        <v>29.8</v>
      </c>
    </row>
    <row r="10" spans="3:12">
      <c r="C10">
        <v>4</v>
      </c>
      <c r="D10">
        <v>25.2</v>
      </c>
      <c r="E10">
        <v>26.7</v>
      </c>
      <c r="F10">
        <v>28.3</v>
      </c>
      <c r="G10">
        <v>29.6</v>
      </c>
      <c r="H10">
        <v>30.1</v>
      </c>
      <c r="I10">
        <v>31.5</v>
      </c>
      <c r="J10">
        <v>31.8</v>
      </c>
      <c r="K10">
        <v>32.299999999999997</v>
      </c>
      <c r="L10">
        <v>32.4</v>
      </c>
    </row>
    <row r="11" spans="3:12">
      <c r="C11">
        <v>5</v>
      </c>
      <c r="D11">
        <v>20.6</v>
      </c>
      <c r="E11">
        <v>22.1</v>
      </c>
      <c r="F11">
        <v>26.3</v>
      </c>
      <c r="G11">
        <v>26.1</v>
      </c>
      <c r="H11">
        <v>26.6</v>
      </c>
      <c r="I11">
        <v>27.2</v>
      </c>
      <c r="J11">
        <v>27.6</v>
      </c>
      <c r="K11">
        <v>27.8</v>
      </c>
      <c r="L11">
        <v>28.3</v>
      </c>
    </row>
    <row r="12" spans="3:12">
      <c r="C12">
        <v>6</v>
      </c>
      <c r="D12">
        <v>26.4</v>
      </c>
      <c r="E12">
        <v>28.4</v>
      </c>
      <c r="F12">
        <v>29.3</v>
      </c>
      <c r="G12">
        <v>30.4</v>
      </c>
      <c r="H12">
        <v>30.3</v>
      </c>
      <c r="I12">
        <v>34.4</v>
      </c>
      <c r="J12">
        <v>34</v>
      </c>
      <c r="K12">
        <v>33</v>
      </c>
      <c r="L12">
        <v>33.299999999999997</v>
      </c>
    </row>
    <row r="13" spans="3:12">
      <c r="C13">
        <v>7</v>
      </c>
      <c r="D13">
        <v>24.3</v>
      </c>
      <c r="E13">
        <v>26.7</v>
      </c>
      <c r="F13">
        <v>27.2</v>
      </c>
      <c r="G13">
        <v>28.4</v>
      </c>
      <c r="H13">
        <v>29.2</v>
      </c>
      <c r="I13">
        <v>29.5</v>
      </c>
      <c r="J13">
        <v>31.1</v>
      </c>
      <c r="K13">
        <v>31.8</v>
      </c>
      <c r="L13">
        <v>32.1</v>
      </c>
    </row>
    <row r="14" spans="3:12">
      <c r="C14">
        <v>8</v>
      </c>
      <c r="D14">
        <v>23.6</v>
      </c>
      <c r="E14">
        <v>25.6</v>
      </c>
      <c r="F14">
        <v>26.3</v>
      </c>
      <c r="G14">
        <v>27.2</v>
      </c>
      <c r="H14">
        <v>27.8</v>
      </c>
      <c r="I14">
        <v>30.1</v>
      </c>
      <c r="J14">
        <v>30.1</v>
      </c>
      <c r="K14">
        <v>30.1</v>
      </c>
      <c r="L14">
        <v>30.6</v>
      </c>
    </row>
    <row r="15" spans="3:12">
      <c r="C15">
        <v>9</v>
      </c>
      <c r="D15">
        <v>24.9</v>
      </c>
      <c r="E15">
        <v>25.5</v>
      </c>
      <c r="F15">
        <v>26.8</v>
      </c>
      <c r="G15">
        <v>27</v>
      </c>
      <c r="H15">
        <v>27.9</v>
      </c>
      <c r="I15">
        <v>28.6</v>
      </c>
      <c r="J15">
        <v>29.2</v>
      </c>
      <c r="K15">
        <v>29.2</v>
      </c>
      <c r="L15">
        <v>29.4</v>
      </c>
    </row>
    <row r="16" spans="3:12">
      <c r="C16">
        <v>10</v>
      </c>
      <c r="D16">
        <v>23.9</v>
      </c>
      <c r="E16">
        <v>25.5</v>
      </c>
      <c r="F16">
        <v>26.5</v>
      </c>
      <c r="G16">
        <v>26.6</v>
      </c>
      <c r="H16">
        <v>28.5</v>
      </c>
      <c r="I16">
        <v>28.8</v>
      </c>
      <c r="J16">
        <v>29.2</v>
      </c>
      <c r="K16">
        <v>29.2</v>
      </c>
      <c r="L16">
        <v>30.2</v>
      </c>
    </row>
    <row r="18" spans="3:12">
      <c r="C18" s="10" t="s">
        <v>25</v>
      </c>
      <c r="D18" s="10" t="s">
        <v>10</v>
      </c>
      <c r="E18" s="10" t="s">
        <v>11</v>
      </c>
      <c r="F18" s="10" t="s">
        <v>12</v>
      </c>
      <c r="G18" s="10" t="s">
        <v>13</v>
      </c>
      <c r="H18" s="10" t="s">
        <v>14</v>
      </c>
      <c r="I18" s="10" t="s">
        <v>15</v>
      </c>
      <c r="J18" s="10" t="s">
        <v>16</v>
      </c>
      <c r="K18" s="10" t="s">
        <v>17</v>
      </c>
      <c r="L18" s="10" t="s">
        <v>18</v>
      </c>
    </row>
    <row r="19" spans="3:12">
      <c r="C19">
        <v>1</v>
      </c>
      <c r="D19">
        <v>24</v>
      </c>
      <c r="E19">
        <v>27</v>
      </c>
      <c r="F19">
        <v>27.6</v>
      </c>
      <c r="G19">
        <v>27</v>
      </c>
      <c r="H19">
        <v>27.3</v>
      </c>
      <c r="I19">
        <v>28.8</v>
      </c>
      <c r="J19">
        <v>28.7</v>
      </c>
      <c r="K19">
        <v>29.2</v>
      </c>
      <c r="L19">
        <v>28.8</v>
      </c>
    </row>
    <row r="20" spans="3:12">
      <c r="C20">
        <v>2</v>
      </c>
      <c r="D20">
        <v>23</v>
      </c>
      <c r="E20">
        <v>24.5</v>
      </c>
      <c r="F20">
        <v>24.9</v>
      </c>
      <c r="G20">
        <v>25.9</v>
      </c>
      <c r="H20">
        <v>25.7</v>
      </c>
      <c r="I20">
        <v>26.8</v>
      </c>
      <c r="J20">
        <v>27</v>
      </c>
      <c r="K20">
        <v>27.5</v>
      </c>
      <c r="L20">
        <v>28.4</v>
      </c>
    </row>
    <row r="21" spans="3:12">
      <c r="C21">
        <v>3</v>
      </c>
      <c r="D21">
        <v>24.4</v>
      </c>
      <c r="E21">
        <v>25.9</v>
      </c>
      <c r="F21">
        <v>24.9</v>
      </c>
      <c r="G21">
        <v>25.1</v>
      </c>
      <c r="H21">
        <v>26.4</v>
      </c>
      <c r="I21">
        <v>26.6</v>
      </c>
      <c r="J21">
        <v>26.6</v>
      </c>
      <c r="K21">
        <v>26.7</v>
      </c>
      <c r="L21">
        <v>27.6</v>
      </c>
    </row>
    <row r="22" spans="3:12">
      <c r="C22">
        <v>4</v>
      </c>
      <c r="D22">
        <v>24.8</v>
      </c>
      <c r="E22">
        <v>26.5</v>
      </c>
      <c r="F22">
        <v>27.2</v>
      </c>
      <c r="G22">
        <v>27.6</v>
      </c>
      <c r="H22">
        <v>28</v>
      </c>
      <c r="I22">
        <v>29.4</v>
      </c>
      <c r="J22">
        <v>29.4</v>
      </c>
      <c r="K22">
        <v>29.7</v>
      </c>
      <c r="L22">
        <v>31.3</v>
      </c>
    </row>
    <row r="23" spans="3:12">
      <c r="C23">
        <v>5</v>
      </c>
      <c r="D23">
        <v>25.7</v>
      </c>
      <c r="E23">
        <v>27.1</v>
      </c>
      <c r="F23">
        <v>28.2</v>
      </c>
      <c r="G23">
        <v>28.9</v>
      </c>
      <c r="H23">
        <v>29.1</v>
      </c>
      <c r="I23">
        <v>30.8</v>
      </c>
      <c r="J23">
        <v>30.8</v>
      </c>
      <c r="K23">
        <v>31.1</v>
      </c>
      <c r="L23">
        <v>30.2</v>
      </c>
    </row>
    <row r="24" spans="3:12">
      <c r="C24">
        <v>6</v>
      </c>
      <c r="D24">
        <v>27.4</v>
      </c>
      <c r="E24">
        <v>28.9</v>
      </c>
      <c r="F24">
        <v>29.9</v>
      </c>
      <c r="G24">
        <v>30.7</v>
      </c>
      <c r="H24">
        <v>30.6</v>
      </c>
      <c r="I24">
        <v>31.3</v>
      </c>
      <c r="J24">
        <v>31.2</v>
      </c>
      <c r="K24">
        <v>31.6</v>
      </c>
      <c r="L24">
        <v>32.200000000000003</v>
      </c>
    </row>
    <row r="25" spans="3:12">
      <c r="C25">
        <v>7</v>
      </c>
      <c r="D25">
        <v>23.7</v>
      </c>
      <c r="E25">
        <v>25.1</v>
      </c>
      <c r="F25">
        <v>25.6</v>
      </c>
      <c r="G25">
        <v>26.2</v>
      </c>
      <c r="H25">
        <v>27.2</v>
      </c>
      <c r="I25">
        <v>27.2</v>
      </c>
      <c r="J25">
        <v>28.2</v>
      </c>
      <c r="K25">
        <v>27.9</v>
      </c>
      <c r="L25">
        <v>28.9</v>
      </c>
    </row>
    <row r="26" spans="3:12">
      <c r="C26">
        <v>8</v>
      </c>
      <c r="D26">
        <v>21.1</v>
      </c>
      <c r="E26">
        <v>21.9</v>
      </c>
      <c r="F26">
        <v>22.3</v>
      </c>
      <c r="G26">
        <v>22.8</v>
      </c>
      <c r="H26">
        <v>24.3</v>
      </c>
      <c r="I26">
        <v>24.4</v>
      </c>
      <c r="J26">
        <v>24.5</v>
      </c>
      <c r="K26">
        <v>24.8</v>
      </c>
      <c r="L26">
        <v>24.5</v>
      </c>
    </row>
    <row r="27" spans="3:12">
      <c r="C27">
        <v>9</v>
      </c>
      <c r="D27">
        <v>24.7</v>
      </c>
      <c r="E27">
        <v>25.7</v>
      </c>
      <c r="F27">
        <v>26.6</v>
      </c>
      <c r="G27">
        <v>27.6</v>
      </c>
      <c r="H27">
        <v>28.5</v>
      </c>
      <c r="I27">
        <v>29.8</v>
      </c>
      <c r="J27">
        <v>30.5</v>
      </c>
      <c r="K27">
        <v>30.8</v>
      </c>
      <c r="L27">
        <v>30.9</v>
      </c>
    </row>
    <row r="28" spans="3:12">
      <c r="C28">
        <v>10</v>
      </c>
      <c r="D28">
        <v>23.2</v>
      </c>
      <c r="E28">
        <v>25</v>
      </c>
      <c r="F28">
        <v>25.5</v>
      </c>
      <c r="G28">
        <v>26.5</v>
      </c>
      <c r="H28">
        <v>27.7</v>
      </c>
      <c r="I28">
        <v>28.1</v>
      </c>
      <c r="J28">
        <v>29.8</v>
      </c>
      <c r="K28">
        <v>30.2</v>
      </c>
      <c r="L28">
        <v>30.5</v>
      </c>
    </row>
    <row r="30" spans="3:12">
      <c r="C30" s="10" t="s">
        <v>21</v>
      </c>
      <c r="D30" s="10" t="s">
        <v>10</v>
      </c>
      <c r="E30" s="10" t="s">
        <v>11</v>
      </c>
      <c r="F30" s="10" t="s">
        <v>12</v>
      </c>
      <c r="G30" s="10" t="s">
        <v>13</v>
      </c>
      <c r="H30" s="10" t="s">
        <v>14</v>
      </c>
      <c r="I30" s="10" t="s">
        <v>15</v>
      </c>
      <c r="J30" s="10" t="s">
        <v>16</v>
      </c>
      <c r="K30" s="10" t="s">
        <v>17</v>
      </c>
      <c r="L30" s="10" t="s">
        <v>18</v>
      </c>
    </row>
    <row r="31" spans="3:12">
      <c r="C31">
        <v>1</v>
      </c>
      <c r="D31">
        <v>24</v>
      </c>
      <c r="E31">
        <v>26.1</v>
      </c>
      <c r="F31">
        <v>26.5</v>
      </c>
      <c r="G31">
        <v>26.6</v>
      </c>
      <c r="H31">
        <v>26.2</v>
      </c>
      <c r="I31">
        <v>27.3</v>
      </c>
      <c r="J31">
        <v>27.6</v>
      </c>
      <c r="K31">
        <v>28.1</v>
      </c>
      <c r="L31">
        <v>28.1</v>
      </c>
    </row>
    <row r="32" spans="3:12">
      <c r="C32">
        <v>2</v>
      </c>
      <c r="D32">
        <v>26.5</v>
      </c>
      <c r="E32">
        <v>28.1</v>
      </c>
      <c r="F32">
        <v>28.2</v>
      </c>
      <c r="G32">
        <v>27.7</v>
      </c>
      <c r="H32">
        <v>28.5</v>
      </c>
      <c r="I32">
        <v>28.4</v>
      </c>
      <c r="J32">
        <v>28.5</v>
      </c>
      <c r="K32">
        <v>29.6</v>
      </c>
      <c r="L32">
        <v>29.5</v>
      </c>
    </row>
    <row r="33" spans="3:12">
      <c r="C33">
        <v>3</v>
      </c>
      <c r="D33">
        <v>22.6</v>
      </c>
      <c r="E33">
        <v>23.9</v>
      </c>
      <c r="F33">
        <v>25.4</v>
      </c>
      <c r="G33">
        <v>25.6</v>
      </c>
      <c r="H33">
        <v>26</v>
      </c>
      <c r="I33">
        <v>27.3</v>
      </c>
      <c r="J33">
        <v>27.9</v>
      </c>
      <c r="K33">
        <v>27.8</v>
      </c>
      <c r="L33">
        <v>28.6</v>
      </c>
    </row>
    <row r="34" spans="3:12">
      <c r="C34">
        <v>4</v>
      </c>
      <c r="D34">
        <v>22.4</v>
      </c>
      <c r="E34">
        <v>24.6</v>
      </c>
      <c r="F34">
        <v>26</v>
      </c>
      <c r="G34">
        <v>26</v>
      </c>
      <c r="H34">
        <v>26.7</v>
      </c>
      <c r="I34">
        <v>27.8</v>
      </c>
      <c r="J34">
        <v>28.5</v>
      </c>
      <c r="K34">
        <v>28.8</v>
      </c>
      <c r="L34">
        <v>28.9</v>
      </c>
    </row>
    <row r="35" spans="3:12">
      <c r="C35">
        <v>5</v>
      </c>
      <c r="D35">
        <v>23.2</v>
      </c>
      <c r="E35">
        <v>24.4</v>
      </c>
      <c r="F35">
        <v>25.3</v>
      </c>
      <c r="G35">
        <v>25.7</v>
      </c>
      <c r="H35">
        <v>26.5</v>
      </c>
      <c r="I35">
        <v>27.3</v>
      </c>
      <c r="J35">
        <v>26.7</v>
      </c>
      <c r="K35">
        <v>26.9</v>
      </c>
      <c r="L35">
        <v>27.6</v>
      </c>
    </row>
    <row r="36" spans="3:12">
      <c r="C36">
        <v>6</v>
      </c>
      <c r="D36">
        <v>19.7</v>
      </c>
      <c r="E36">
        <v>21.3</v>
      </c>
      <c r="F36">
        <v>22</v>
      </c>
      <c r="G36">
        <v>23.1</v>
      </c>
      <c r="H36">
        <v>23.2</v>
      </c>
      <c r="I36">
        <v>24.4</v>
      </c>
      <c r="J36">
        <v>24.1</v>
      </c>
      <c r="K36">
        <v>24.7</v>
      </c>
      <c r="L36">
        <v>25.2</v>
      </c>
    </row>
    <row r="37" spans="3:12">
      <c r="C37">
        <v>7</v>
      </c>
      <c r="D37">
        <v>20.399999999999999</v>
      </c>
      <c r="E37">
        <v>22.2</v>
      </c>
      <c r="F37">
        <v>22.8</v>
      </c>
      <c r="G37">
        <v>23.8</v>
      </c>
      <c r="H37">
        <v>23.9</v>
      </c>
      <c r="I37">
        <v>25.2</v>
      </c>
      <c r="J37">
        <v>25.2</v>
      </c>
      <c r="K37">
        <v>25.3</v>
      </c>
      <c r="L37">
        <v>25.8</v>
      </c>
    </row>
    <row r="39" spans="3:12">
      <c r="D39" s="21" t="s">
        <v>7</v>
      </c>
      <c r="E39" s="19"/>
      <c r="F39" s="19"/>
      <c r="G39" s="19"/>
      <c r="H39" s="19"/>
      <c r="I39" s="19"/>
      <c r="J39" s="19"/>
      <c r="K39" s="19"/>
      <c r="L39" s="19"/>
    </row>
    <row r="40" spans="3:12">
      <c r="C40" s="12" t="s">
        <v>19</v>
      </c>
      <c r="D40" s="10">
        <v>0</v>
      </c>
      <c r="E40" s="10">
        <v>2</v>
      </c>
      <c r="F40" s="10">
        <v>4</v>
      </c>
      <c r="G40" s="10">
        <v>6</v>
      </c>
      <c r="H40" s="10">
        <v>8</v>
      </c>
      <c r="I40" s="10">
        <v>10</v>
      </c>
      <c r="J40" s="10">
        <v>12</v>
      </c>
      <c r="K40" s="10">
        <v>14</v>
      </c>
      <c r="L40" s="10">
        <v>16</v>
      </c>
    </row>
    <row r="41" spans="3:12">
      <c r="C41" s="12" t="s">
        <v>20</v>
      </c>
      <c r="D41">
        <f>AVERAGE(D7:D16)</f>
        <v>24.810000000000002</v>
      </c>
      <c r="E41">
        <f t="shared" ref="E41:L41" si="0">AVERAGE(E7:E16)</f>
        <v>26.27</v>
      </c>
      <c r="F41">
        <f t="shared" si="0"/>
        <v>27.43</v>
      </c>
      <c r="G41">
        <f t="shared" si="0"/>
        <v>28.05</v>
      </c>
      <c r="H41">
        <f t="shared" si="0"/>
        <v>28.619999999999997</v>
      </c>
      <c r="I41">
        <f t="shared" si="0"/>
        <v>30.07</v>
      </c>
      <c r="J41">
        <f t="shared" si="0"/>
        <v>30.4</v>
      </c>
      <c r="K41">
        <f t="shared" si="0"/>
        <v>30.57</v>
      </c>
      <c r="L41">
        <f t="shared" si="0"/>
        <v>30.899999999999995</v>
      </c>
    </row>
    <row r="42" spans="3:12">
      <c r="C42" s="12" t="s">
        <v>25</v>
      </c>
      <c r="D42">
        <f>AVERAGE(D19:D28)</f>
        <v>24.199999999999996</v>
      </c>
      <c r="E42">
        <f t="shared" ref="E42:L42" si="1">AVERAGE(E19:E28)</f>
        <v>25.76</v>
      </c>
      <c r="F42">
        <f t="shared" si="1"/>
        <v>26.270000000000003</v>
      </c>
      <c r="G42">
        <f t="shared" si="1"/>
        <v>26.829999999999995</v>
      </c>
      <c r="H42">
        <f t="shared" si="1"/>
        <v>27.48</v>
      </c>
      <c r="I42">
        <f t="shared" si="1"/>
        <v>28.320000000000004</v>
      </c>
      <c r="J42">
        <f t="shared" si="1"/>
        <v>28.669999999999998</v>
      </c>
      <c r="K42">
        <f t="shared" si="1"/>
        <v>28.95</v>
      </c>
      <c r="L42">
        <f t="shared" si="1"/>
        <v>29.330000000000002</v>
      </c>
    </row>
    <row r="43" spans="3:12">
      <c r="C43" s="12" t="s">
        <v>21</v>
      </c>
      <c r="D43">
        <f>AVERAGE(D31:D37)</f>
        <v>22.685714285714287</v>
      </c>
      <c r="E43">
        <f t="shared" ref="E43:L43" si="2">AVERAGE(E31:E37)</f>
        <v>24.37142857142857</v>
      </c>
      <c r="F43">
        <f t="shared" si="2"/>
        <v>25.171428571428574</v>
      </c>
      <c r="G43">
        <f t="shared" si="2"/>
        <v>25.5</v>
      </c>
      <c r="H43">
        <f t="shared" si="2"/>
        <v>25.857142857142858</v>
      </c>
      <c r="I43">
        <f t="shared" si="2"/>
        <v>26.814285714285713</v>
      </c>
      <c r="J43">
        <f t="shared" si="2"/>
        <v>26.928571428571423</v>
      </c>
      <c r="K43">
        <f t="shared" si="2"/>
        <v>27.314285714285713</v>
      </c>
      <c r="L43">
        <f t="shared" si="2"/>
        <v>27.671428571428571</v>
      </c>
    </row>
    <row r="44" spans="3:12">
      <c r="C44" s="13"/>
      <c r="D44" s="10" t="s">
        <v>3</v>
      </c>
      <c r="E44" s="10" t="s">
        <v>3</v>
      </c>
      <c r="F44" s="10" t="s">
        <v>3</v>
      </c>
      <c r="G44" s="10" t="s">
        <v>3</v>
      </c>
      <c r="H44" s="10" t="s">
        <v>3</v>
      </c>
      <c r="I44" s="10" t="s">
        <v>3</v>
      </c>
      <c r="J44" s="10" t="s">
        <v>3</v>
      </c>
      <c r="K44" s="10" t="s">
        <v>3</v>
      </c>
      <c r="L44" s="10" t="s">
        <v>3</v>
      </c>
    </row>
    <row r="45" spans="3:12">
      <c r="C45" s="12" t="s">
        <v>20</v>
      </c>
      <c r="D45">
        <f>(STDEV(D7:D16)/(SQRT(10)))</f>
        <v>0.62154824609375403</v>
      </c>
      <c r="E45">
        <f t="shared" ref="E45:L45" si="3">(STDEV(E7:E16)/(SQRT(10)))</f>
        <v>0.59386680137702386</v>
      </c>
      <c r="F45">
        <f t="shared" si="3"/>
        <v>0.43334615365650681</v>
      </c>
      <c r="G45">
        <f t="shared" si="3"/>
        <v>0.4935697631653615</v>
      </c>
      <c r="H45">
        <f t="shared" si="3"/>
        <v>0.41440720714453483</v>
      </c>
      <c r="I45">
        <f t="shared" si="3"/>
        <v>0.68751565638738565</v>
      </c>
      <c r="J45">
        <f t="shared" si="3"/>
        <v>0.6239658110292049</v>
      </c>
      <c r="K45">
        <f t="shared" si="3"/>
        <v>0.58784918700859556</v>
      </c>
      <c r="L45">
        <f t="shared" si="3"/>
        <v>0.56233639596083584</v>
      </c>
    </row>
    <row r="46" spans="3:12">
      <c r="C46" s="12" t="s">
        <v>25</v>
      </c>
      <c r="D46">
        <f>(STDEV(D19:D28)/(SQRT(10)))</f>
        <v>0.53208186504626409</v>
      </c>
      <c r="E46">
        <f t="shared" ref="E46:L46" si="4">(STDEV(E19:E28)/(SQRT(10)))</f>
        <v>0.58938762947467582</v>
      </c>
      <c r="F46">
        <f t="shared" si="4"/>
        <v>0.66833956771822034</v>
      </c>
      <c r="G46">
        <f t="shared" si="4"/>
        <v>0.67561494621977936</v>
      </c>
      <c r="H46">
        <f t="shared" si="4"/>
        <v>0.56051563562293061</v>
      </c>
      <c r="I46">
        <f t="shared" si="4"/>
        <v>0.67128401010468164</v>
      </c>
      <c r="J46">
        <f t="shared" si="4"/>
        <v>0.67314353760711554</v>
      </c>
      <c r="K46">
        <f t="shared" si="4"/>
        <v>0.68916213218983868</v>
      </c>
      <c r="L46">
        <f t="shared" si="4"/>
        <v>0.70206837273872413</v>
      </c>
    </row>
    <row r="47" spans="3:12">
      <c r="C47" s="12" t="s">
        <v>21</v>
      </c>
      <c r="D47">
        <f>(STDEV(D31:D37)/(SQRT(7)))</f>
        <v>0.85591181439071495</v>
      </c>
      <c r="E47">
        <f t="shared" ref="E47:L47" si="5">(STDEV(E31:E37)/(SQRT(7)))</f>
        <v>0.86346872050614376</v>
      </c>
      <c r="F47">
        <f t="shared" si="5"/>
        <v>0.80732193546502429</v>
      </c>
      <c r="G47">
        <f t="shared" si="5"/>
        <v>0.59761430466719667</v>
      </c>
      <c r="H47">
        <f t="shared" si="5"/>
        <v>0.67501574685588006</v>
      </c>
      <c r="I47">
        <f t="shared" si="5"/>
        <v>0.54834320649465851</v>
      </c>
      <c r="J47">
        <f t="shared" si="5"/>
        <v>0.64317452482802429</v>
      </c>
      <c r="K47">
        <f t="shared" si="5"/>
        <v>0.67873431628940328</v>
      </c>
      <c r="L47">
        <f t="shared" si="5"/>
        <v>0.60777278246236133</v>
      </c>
    </row>
    <row r="48" spans="3:12">
      <c r="C48" s="13"/>
      <c r="D48" s="10" t="s">
        <v>8</v>
      </c>
      <c r="E48" s="10" t="s">
        <v>8</v>
      </c>
      <c r="F48" s="10" t="s">
        <v>8</v>
      </c>
      <c r="G48" s="10" t="s">
        <v>8</v>
      </c>
      <c r="H48" s="10" t="s">
        <v>8</v>
      </c>
      <c r="I48" s="10" t="s">
        <v>8</v>
      </c>
      <c r="J48" s="10" t="s">
        <v>8</v>
      </c>
      <c r="K48" s="10" t="s">
        <v>8</v>
      </c>
      <c r="L48" s="10" t="s">
        <v>8</v>
      </c>
    </row>
    <row r="49" spans="3:12">
      <c r="C49" s="12" t="s">
        <v>23</v>
      </c>
      <c r="D49">
        <f>TTEST(D7:D16,D31:D37,2,2)</f>
        <v>5.6950724366395505E-2</v>
      </c>
      <c r="E49">
        <f t="shared" ref="E49:L49" si="6">TTEST(E7:E16,E31:E37,2,2)</f>
        <v>7.9811354823130398E-2</v>
      </c>
      <c r="F49">
        <f t="shared" si="6"/>
        <v>1.7561762263410375E-2</v>
      </c>
      <c r="G49">
        <f t="shared" si="6"/>
        <v>4.8789134061249665E-3</v>
      </c>
      <c r="H49">
        <f t="shared" si="6"/>
        <v>2.175492631258354E-3</v>
      </c>
      <c r="I49">
        <f t="shared" si="6"/>
        <v>3.6100051892555547E-3</v>
      </c>
      <c r="J49">
        <f t="shared" si="6"/>
        <v>1.8597190053800457E-3</v>
      </c>
      <c r="K49">
        <f t="shared" si="6"/>
        <v>2.6129569726520327E-3</v>
      </c>
      <c r="L49">
        <f t="shared" si="6"/>
        <v>1.6519318885418869E-3</v>
      </c>
    </row>
    <row r="50" spans="3:12">
      <c r="C50" s="12" t="s">
        <v>24</v>
      </c>
      <c r="D50">
        <f>TTEST(D7:D16,D19:D28,2,2)</f>
        <v>0.4655650317928729</v>
      </c>
      <c r="E50">
        <f t="shared" ref="E50:L50" si="7">TTEST(E7:E16,E19:E28,2,2)</f>
        <v>0.54978255103884632</v>
      </c>
      <c r="F50">
        <f t="shared" si="7"/>
        <v>0.16252944208113862</v>
      </c>
      <c r="G50">
        <f t="shared" si="7"/>
        <v>0.16203834158934341</v>
      </c>
      <c r="H50">
        <f t="shared" si="7"/>
        <v>0.11932929963083612</v>
      </c>
      <c r="I50">
        <f t="shared" si="7"/>
        <v>8.5234635442561962E-2</v>
      </c>
      <c r="J50">
        <f t="shared" si="7"/>
        <v>7.5703597723373248E-2</v>
      </c>
      <c r="K50">
        <f t="shared" si="7"/>
        <v>9.0551020547936276E-2</v>
      </c>
      <c r="L50">
        <f t="shared" si="7"/>
        <v>9.7963913436096284E-2</v>
      </c>
    </row>
    <row r="51" spans="3:12">
      <c r="C51" s="12" t="s">
        <v>29</v>
      </c>
      <c r="D51">
        <f>TTEST(D19:D28,D31:D37,2,2)</f>
        <v>0.13340973713134702</v>
      </c>
      <c r="E51">
        <f t="shared" ref="E51:L51" si="8">TTEST(E19:E28,E31:E37,2,2)</f>
        <v>0.18795596918153321</v>
      </c>
      <c r="F51">
        <f t="shared" si="8"/>
        <v>0.31021754696763282</v>
      </c>
      <c r="G51">
        <f t="shared" si="8"/>
        <v>0.18310217861662464</v>
      </c>
      <c r="H51">
        <f t="shared" si="8"/>
        <v>8.3770673882095248E-2</v>
      </c>
      <c r="I51">
        <f t="shared" si="8"/>
        <v>0.12549293741756073</v>
      </c>
      <c r="J51">
        <f t="shared" si="8"/>
        <v>9.2883011098921039E-2</v>
      </c>
      <c r="K51">
        <f t="shared" si="8"/>
        <v>0.12362302830802242</v>
      </c>
      <c r="L51">
        <f t="shared" si="8"/>
        <v>0.11276503654863643</v>
      </c>
    </row>
  </sheetData>
  <mergeCells count="2">
    <mergeCell ref="D5:L5"/>
    <mergeCell ref="D39:L39"/>
  </mergeCells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Pannel A</vt:lpstr>
      <vt:lpstr>Pannel B</vt:lpstr>
      <vt:lpstr>Pannel C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Kasmir Ramo</dc:creator>
  <cp:lastModifiedBy>Kasmir Ramo</cp:lastModifiedBy>
  <dcterms:created xsi:type="dcterms:W3CDTF">2016-07-16T12:58:41Z</dcterms:created>
  <dcterms:modified xsi:type="dcterms:W3CDTF">2016-07-24T12:55:08Z</dcterms:modified>
</cp:coreProperties>
</file>