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2600" yWindow="0" windowWidth="22760" windowHeight="14480" tabRatio="500"/>
  </bookViews>
  <sheets>
    <sheet name="Panel B" sheetId="1" r:id="rId1"/>
    <sheet name="Panel D" sheetId="2" r:id="rId2"/>
    <sheet name="Panel F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" i="3" l="1"/>
  <c r="F19" i="3"/>
  <c r="F21" i="3"/>
  <c r="G13" i="3"/>
  <c r="F17" i="3"/>
  <c r="G17" i="3"/>
  <c r="F11" i="3"/>
  <c r="G12" i="3"/>
  <c r="G4" i="3"/>
  <c r="G5" i="3"/>
  <c r="G6" i="3"/>
  <c r="G7" i="3"/>
  <c r="G8" i="3"/>
  <c r="G10" i="3"/>
  <c r="G9" i="3"/>
  <c r="F4" i="3"/>
  <c r="F5" i="3"/>
  <c r="F6" i="3"/>
  <c r="F7" i="3"/>
  <c r="F8" i="3"/>
  <c r="F13" i="3"/>
  <c r="F10" i="3"/>
  <c r="G11" i="3"/>
  <c r="F12" i="3"/>
  <c r="F9" i="3"/>
  <c r="H7" i="2"/>
  <c r="I9" i="2"/>
  <c r="H9" i="2"/>
  <c r="G9" i="2"/>
  <c r="I7" i="2"/>
  <c r="G7" i="2"/>
  <c r="I5" i="2"/>
  <c r="H5" i="2"/>
  <c r="G5" i="2"/>
  <c r="B31" i="1"/>
  <c r="C29" i="1"/>
  <c r="B29" i="1"/>
  <c r="C27" i="1"/>
  <c r="B27" i="1"/>
</calcChain>
</file>

<file path=xl/sharedStrings.xml><?xml version="1.0" encoding="utf-8"?>
<sst xmlns="http://schemas.openxmlformats.org/spreadsheetml/2006/main" count="217" uniqueCount="143">
  <si>
    <t>SEM</t>
  </si>
  <si>
    <t>1 L</t>
  </si>
  <si>
    <t>1R</t>
  </si>
  <si>
    <t>2L</t>
  </si>
  <si>
    <t>3L</t>
  </si>
  <si>
    <t>3R</t>
  </si>
  <si>
    <t>4L</t>
  </si>
  <si>
    <t>4R</t>
  </si>
  <si>
    <t>5L</t>
  </si>
  <si>
    <t>1L</t>
  </si>
  <si>
    <t>2R</t>
  </si>
  <si>
    <t>5R</t>
  </si>
  <si>
    <t>E3KO</t>
  </si>
  <si>
    <t>E3KO Eyes</t>
  </si>
  <si>
    <t xml:space="preserve"> </t>
  </si>
  <si>
    <t>CNV Size</t>
  </si>
  <si>
    <t>Ttest</t>
  </si>
  <si>
    <t>Genotype</t>
  </si>
  <si>
    <t>Tumor Weight (g)</t>
  </si>
  <si>
    <t>1 R</t>
  </si>
  <si>
    <t>2 L</t>
  </si>
  <si>
    <t>2 R</t>
  </si>
  <si>
    <t>3 L</t>
  </si>
  <si>
    <t>3 R</t>
  </si>
  <si>
    <t>4 L</t>
  </si>
  <si>
    <t>4 R</t>
  </si>
  <si>
    <t>5 L</t>
  </si>
  <si>
    <t>5 R</t>
  </si>
  <si>
    <t>Tumor ID</t>
  </si>
  <si>
    <t>Slice</t>
  </si>
  <si>
    <t>Count</t>
  </si>
  <si>
    <t>Tumor</t>
  </si>
  <si>
    <t>E3KO-3_1 20x s_z000_ch00.tif</t>
  </si>
  <si>
    <t>E3KO-3_2 20x s_z000_ch00.tif</t>
  </si>
  <si>
    <t>E3KO-3_3 20x s_z000_ch00.tif</t>
  </si>
  <si>
    <t>E3KO-3_4 20x s_z000_ch00.tif</t>
  </si>
  <si>
    <t>E3KO-3_5 20x s_z000_ch00.tif</t>
  </si>
  <si>
    <t>E3KO-4_1 20x s_z000_ch00.tif</t>
  </si>
  <si>
    <t>E3KO-4_2 20x s_z000_ch00.tif</t>
  </si>
  <si>
    <t>E3KO-4_3 20x s_z000_ch00.tif</t>
  </si>
  <si>
    <t>E3KO-4_4 20x s_z000_ch00.tif</t>
  </si>
  <si>
    <t>E3KO-4_5 20x s_z000_ch00.tif</t>
  </si>
  <si>
    <t>E3KO-5_1 20x s_z000_ch00.tif</t>
  </si>
  <si>
    <t>E3KO-5_2 20x s_z000_ch00.tif</t>
  </si>
  <si>
    <t>E3KO-5_3 20x s_z000_ch00.tif</t>
  </si>
  <si>
    <t>E3KO-5_4 20x s_z000_ch00.tif</t>
  </si>
  <si>
    <t>E3KO-5_5 20x s_z000_ch00.tif</t>
  </si>
  <si>
    <t>E3KO-6_1 20x s_z000_ch00.tif</t>
  </si>
  <si>
    <t>E3KO-6_2 20x s_z000_ch00.tif</t>
  </si>
  <si>
    <t>E3KO-6_3 20x s_z000_ch00.tif</t>
  </si>
  <si>
    <t>E3KO-6_4 20x s_z000_ch00.tif</t>
  </si>
  <si>
    <t>E3KO-6_5 20x s_z000_ch00.tif</t>
  </si>
  <si>
    <t>E3KO-7_1 20x s_z000_ch00.tif</t>
  </si>
  <si>
    <t>E3KO-7_2 20x s_z000_ch00.tif</t>
  </si>
  <si>
    <t>E3KO-7_3 20x s_z000_ch00.tif</t>
  </si>
  <si>
    <t>E3KO-7_4 20x s_z000_ch00.tif</t>
  </si>
  <si>
    <t>E3KO-7_5 20x s_z000_ch00.tif</t>
  </si>
  <si>
    <t>E3KO-8_1 20x s_z000_ch00.tif</t>
  </si>
  <si>
    <t>E3KO-8_2 20x s_z000_ch00.tif</t>
  </si>
  <si>
    <t>E3KO-8_3 20x s_z000_ch00.tif</t>
  </si>
  <si>
    <t>E3KO-8_4 20x s_z000_ch00.tif</t>
  </si>
  <si>
    <t>E3KO-8_5 20x s_z000_ch00.tif</t>
  </si>
  <si>
    <t>E3KO-9_1 20x s_z000_ch00.tif</t>
  </si>
  <si>
    <t>E3KO-9_2 20x s_z000_ch00.tif</t>
  </si>
  <si>
    <t>E3KO-9_3 20x s_z000_ch00.tif</t>
  </si>
  <si>
    <t>E3KO-9_4 20x s_z000_ch00.tif</t>
  </si>
  <si>
    <t>E3KO-9_5 20x s_z000_ch00.tif</t>
  </si>
  <si>
    <t>E3KO-10_1 20x s_z000_ch00.tif</t>
  </si>
  <si>
    <t>E3KO-10_2 20x s_z000_ch00.tif</t>
  </si>
  <si>
    <t>E3KO-10_3 20x s_z000_ch00.tif</t>
  </si>
  <si>
    <t>E3KO-10_4 20x s_z000_ch00.tif</t>
  </si>
  <si>
    <t>E3KO-10_5 20x s_z000_ch00.tif</t>
  </si>
  <si>
    <t>EfCtrl-1_1 20x s_z000_ch00.tif</t>
  </si>
  <si>
    <t>EfCtrl-1_2 20x s_z000_ch00.tif</t>
  </si>
  <si>
    <t>EfCtrl-1_3 20x s_z000_ch00.tif</t>
  </si>
  <si>
    <t>EfCtrl-1_4 20x s_z000_ch00.tif</t>
  </si>
  <si>
    <t>EfCtrl-1_5 20x s_z000_ch00.tif</t>
  </si>
  <si>
    <t>EfCtrl-2_1 20x s_z000_ch00.tif</t>
  </si>
  <si>
    <t>EfCtrl-2_2 20x s_z000_ch00.tif</t>
  </si>
  <si>
    <t>EfCtrl-2_3 20x s_z000_ch00.tif</t>
  </si>
  <si>
    <t>EfCtrl-2_4 20x s_z000_ch00.tif</t>
  </si>
  <si>
    <t>EfCtrl-2_5 20x s_z000_ch00.tif</t>
  </si>
  <si>
    <t>EfCtrl-3_1 20x s_z000_ch00.tif</t>
  </si>
  <si>
    <t>EfCtrl-3_2 20x s_z000_ch00.tif</t>
  </si>
  <si>
    <t>EfCtrl-3_3 20x s_z000_ch00.tif</t>
  </si>
  <si>
    <t>EfCtrl-3_4 20x s_z000_ch00.tif</t>
  </si>
  <si>
    <t>EfCtrl-3_5 20x s_z000_ch00.tif</t>
  </si>
  <si>
    <t>EfCtrl-3_6 20x s_z000_ch00.tif</t>
  </si>
  <si>
    <t>EfCtrl-4_1 20x s_z000_ch00.tif</t>
  </si>
  <si>
    <t>EfCtrl-4_2 20x s_z000_ch00.tif</t>
  </si>
  <si>
    <t>EfCtrl-4_3 20x s_z000_ch00.tif</t>
  </si>
  <si>
    <t>EfCtrl-4_4 20x s_z000_ch00.tif</t>
  </si>
  <si>
    <t>EfCtrl-4_5 20x s_z000_ch00.tif</t>
  </si>
  <si>
    <t>EfCtrl-5_1 20x s_z000_ch00.tif</t>
  </si>
  <si>
    <t>EfCtrl-5_2 20x s_z000_ch00.tif</t>
  </si>
  <si>
    <t>EfCtrl-5_3 20x s_z000_ch00.tif</t>
  </si>
  <si>
    <t>EfCtrl-5_4 20x s_z000_ch00.tif</t>
  </si>
  <si>
    <t>EfCtrl-5_5 20x s_z000_ch00.tif</t>
  </si>
  <si>
    <t>EfCtrl-6_1 20x s_z000_ch00.tif</t>
  </si>
  <si>
    <t>EfCtrl-6_2 20x s_z000_ch00.tif</t>
  </si>
  <si>
    <t>EfCtrl-6_3 20x s_z000_ch00.tif</t>
  </si>
  <si>
    <t>EfCtrl-6_4 20x s_z000_ch00.tif</t>
  </si>
  <si>
    <t>EfCtrl-6_5 20x s_z000_ch00.tif</t>
  </si>
  <si>
    <t>EfCtrl-7_1 20x s_z000_ch00.tif</t>
  </si>
  <si>
    <t>EfCtrl-7_2 20x s_z000_ch00.tif</t>
  </si>
  <si>
    <t>EfCtrl-7_3 20x s_z000_ch00.tif</t>
  </si>
  <si>
    <t>EfCtrl-7_4 20x s_z000_ch00.tif</t>
  </si>
  <si>
    <t>EfCtrl-7_5 20x s_z000_ch00.tif</t>
  </si>
  <si>
    <t>EfCtrl-8_1 20x s_z000_ch00.tif</t>
  </si>
  <si>
    <t>EfCtrl-8_2 20x s_z000_ch00.tif</t>
  </si>
  <si>
    <t>EfCtrl-8_3 20x s_z000_ch00.tif</t>
  </si>
  <si>
    <t>EfCtrl-8_4 20x s_z000_ch00.tif</t>
  </si>
  <si>
    <t>EfCtrl-8_5 20x s_z000_ch00.tif</t>
  </si>
  <si>
    <t>EfCtrl-9_1 20x s_z000_ch00.tif</t>
  </si>
  <si>
    <t>EfCtrl-9_2 20x s_z000_ch00.tif</t>
  </si>
  <si>
    <t>EfCtrl-9_3 20x s_z000_ch00.tif</t>
  </si>
  <si>
    <t>EfCtrl-9_4 20x s_z000_ch00.tif</t>
  </si>
  <si>
    <t>EfCtrl-9_5 20x s_z000_ch00.tif</t>
  </si>
  <si>
    <t>EfCtrl-10_1 20x s_z000_ch00.tif</t>
  </si>
  <si>
    <t>EfCtrl-10_2 20x s_z000_ch00.tif</t>
  </si>
  <si>
    <t>EfCtrl-10_3 20x s_z000_ch00.tif</t>
  </si>
  <si>
    <t>EfCtrl-10_4 20x s_z000_ch00.tif</t>
  </si>
  <si>
    <t>EfCtrl-10_5 20x s_z000_ch00.tif</t>
  </si>
  <si>
    <t>EfCtrl-10_6 20x s_z000_ch00.tif</t>
  </si>
  <si>
    <t>E3KO-1_1 20x s_z000_ch00.tif</t>
  </si>
  <si>
    <t>E3KO-1_2 20x s_z000_ch00.tif</t>
  </si>
  <si>
    <t>E3KO-1_3 20x s_z000_ch00.tif</t>
  </si>
  <si>
    <t>E3KO-1_4 20x s_z000_ch00.tif</t>
  </si>
  <si>
    <t>E3KO-1_5 20x s_z000_ch00.tif</t>
  </si>
  <si>
    <t>E3KO-2_1 20x s_z000_ch00.tif</t>
  </si>
  <si>
    <t>E3KO-2_2 20x s_z000_ch00.tif</t>
  </si>
  <si>
    <t>E3KO-2_3 20x s_z000_ch00.tif</t>
  </si>
  <si>
    <t>E3KO-2_4 20x s_z000_ch00.tif</t>
  </si>
  <si>
    <t>E3KO-2_5 20x s_z000_ch00.tif</t>
  </si>
  <si>
    <t>E3KO-2_6 20x s_z000_ch00.tif</t>
  </si>
  <si>
    <t>EfCtrl</t>
  </si>
  <si>
    <t>Vessel Number/ Tumor</t>
  </si>
  <si>
    <t xml:space="preserve">Tumor </t>
  </si>
  <si>
    <t>ECtrl Eyes</t>
  </si>
  <si>
    <t>ECtrl</t>
  </si>
  <si>
    <t>ECtrl vs. E3KO</t>
  </si>
  <si>
    <t>ECtrl vs. EfCtlr.</t>
  </si>
  <si>
    <t>EfCtrl vs. E3KO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</si>
</sst>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sz val="12"/>
      <color indexed="8"/>
      <name val="Calibri"/>
      <family val="2"/>
    </font>
    <font>
      <b/>
      <sz val="12"/>
      <color rgb="FF000000"/>
      <name val="Calibri"/>
      <family val="2"/>
      <charset val="128"/>
      <scheme val="minor"/>
    </font>
    <font>
      <sz val="12"/>
      <color rgb="FF000000"/>
      <name val="Calibri"/>
      <family val="2"/>
      <charset val="128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right"/>
    </xf>
    <xf numFmtId="49" fontId="1" fillId="0" borderId="2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textRotation="7"/>
    </xf>
    <xf numFmtId="0" fontId="1" fillId="0" borderId="0" xfId="0" applyFont="1" applyAlignment="1">
      <alignment horizontal="center" vertical="center"/>
    </xf>
  </cellXfs>
  <cellStyles count="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1"/>
  <sheetViews>
    <sheetView tabSelected="1" workbookViewId="0"/>
  </sheetViews>
  <sheetFormatPr baseColWidth="10" defaultRowHeight="15" x14ac:dyDescent="0"/>
  <sheetData>
    <row r="3" spans="2:6">
      <c r="B3" s="1" t="s">
        <v>138</v>
      </c>
      <c r="C3" s="19" t="s">
        <v>15</v>
      </c>
      <c r="D3" s="20"/>
      <c r="E3" s="20"/>
      <c r="F3" s="20"/>
    </row>
    <row r="4" spans="2:6">
      <c r="B4" s="1" t="s">
        <v>1</v>
      </c>
      <c r="C4">
        <v>37709</v>
      </c>
      <c r="D4">
        <v>12467</v>
      </c>
      <c r="E4">
        <v>17912</v>
      </c>
      <c r="F4">
        <v>12486</v>
      </c>
    </row>
    <row r="5" spans="2:6">
      <c r="B5" s="1" t="s">
        <v>2</v>
      </c>
      <c r="C5">
        <v>26968</v>
      </c>
      <c r="D5">
        <v>37242</v>
      </c>
      <c r="E5">
        <v>26582</v>
      </c>
      <c r="F5">
        <v>7854</v>
      </c>
    </row>
    <row r="6" spans="2:6">
      <c r="B6" s="1" t="s">
        <v>3</v>
      </c>
      <c r="C6">
        <v>324328</v>
      </c>
      <c r="D6">
        <v>13166</v>
      </c>
      <c r="E6">
        <v>22900</v>
      </c>
      <c r="F6">
        <v>35173</v>
      </c>
    </row>
    <row r="7" spans="2:6">
      <c r="B7" s="1" t="s">
        <v>4</v>
      </c>
      <c r="C7">
        <v>19999</v>
      </c>
      <c r="D7">
        <v>23243</v>
      </c>
      <c r="E7">
        <v>22805</v>
      </c>
      <c r="F7">
        <v>25715</v>
      </c>
    </row>
    <row r="8" spans="2:6">
      <c r="B8" s="1" t="s">
        <v>5</v>
      </c>
      <c r="C8">
        <v>29071</v>
      </c>
      <c r="D8">
        <v>153448</v>
      </c>
      <c r="E8">
        <v>40263</v>
      </c>
      <c r="F8">
        <v>29818</v>
      </c>
    </row>
    <row r="9" spans="2:6">
      <c r="B9" s="1" t="s">
        <v>6</v>
      </c>
      <c r="C9">
        <v>24874</v>
      </c>
      <c r="D9">
        <v>13003</v>
      </c>
      <c r="E9">
        <v>22161</v>
      </c>
      <c r="F9">
        <v>16797</v>
      </c>
    </row>
    <row r="10" spans="2:6">
      <c r="B10" s="1" t="s">
        <v>8</v>
      </c>
      <c r="C10">
        <v>42589</v>
      </c>
      <c r="D10">
        <v>49095</v>
      </c>
      <c r="E10">
        <v>8832</v>
      </c>
      <c r="F10">
        <v>14471</v>
      </c>
    </row>
    <row r="11" spans="2:6">
      <c r="B11" s="1" t="s">
        <v>11</v>
      </c>
      <c r="C11">
        <v>16325</v>
      </c>
      <c r="D11">
        <v>6231</v>
      </c>
      <c r="E11">
        <v>11072</v>
      </c>
      <c r="F11">
        <v>29088</v>
      </c>
    </row>
    <row r="12" spans="2:6">
      <c r="B12" s="1"/>
    </row>
    <row r="13" spans="2:6">
      <c r="B13" s="1" t="s">
        <v>13</v>
      </c>
      <c r="C13" s="19" t="s">
        <v>15</v>
      </c>
      <c r="D13" s="20"/>
      <c r="E13" s="20"/>
      <c r="F13" s="20"/>
    </row>
    <row r="14" spans="2:6">
      <c r="B14" s="1" t="s">
        <v>2</v>
      </c>
      <c r="C14">
        <v>29011</v>
      </c>
      <c r="D14">
        <v>18497</v>
      </c>
      <c r="E14">
        <v>18325</v>
      </c>
      <c r="F14">
        <v>19578</v>
      </c>
    </row>
    <row r="15" spans="2:6">
      <c r="B15" s="1" t="s">
        <v>9</v>
      </c>
      <c r="C15">
        <v>25964</v>
      </c>
      <c r="D15">
        <v>11046</v>
      </c>
      <c r="E15">
        <v>23612</v>
      </c>
      <c r="F15">
        <v>17741</v>
      </c>
    </row>
    <row r="16" spans="2:6">
      <c r="B16" s="1" t="s">
        <v>10</v>
      </c>
      <c r="C16">
        <v>151122</v>
      </c>
      <c r="D16">
        <v>8660</v>
      </c>
      <c r="E16">
        <v>45310</v>
      </c>
      <c r="F16">
        <v>4824</v>
      </c>
    </row>
    <row r="17" spans="2:7">
      <c r="B17" s="1" t="s">
        <v>3</v>
      </c>
      <c r="C17">
        <v>26590</v>
      </c>
      <c r="D17">
        <v>12523</v>
      </c>
      <c r="E17">
        <v>14840</v>
      </c>
      <c r="F17">
        <v>6549</v>
      </c>
    </row>
    <row r="18" spans="2:7">
      <c r="B18" s="1" t="s">
        <v>5</v>
      </c>
      <c r="C18">
        <v>7862</v>
      </c>
      <c r="D18">
        <v>13235</v>
      </c>
      <c r="E18">
        <v>19827</v>
      </c>
      <c r="F18">
        <v>13759</v>
      </c>
    </row>
    <row r="19" spans="2:7">
      <c r="B19" s="1" t="s">
        <v>4</v>
      </c>
      <c r="C19">
        <v>27457</v>
      </c>
      <c r="D19">
        <v>174425</v>
      </c>
      <c r="E19">
        <v>43902</v>
      </c>
      <c r="F19">
        <v>51104</v>
      </c>
    </row>
    <row r="20" spans="2:7">
      <c r="B20" s="1" t="s">
        <v>7</v>
      </c>
      <c r="C20">
        <v>19320</v>
      </c>
      <c r="D20">
        <v>11973</v>
      </c>
      <c r="E20">
        <v>81059</v>
      </c>
      <c r="F20">
        <v>172271</v>
      </c>
    </row>
    <row r="21" spans="2:7">
      <c r="B21" s="1" t="s">
        <v>6</v>
      </c>
      <c r="C21">
        <v>106327</v>
      </c>
      <c r="D21">
        <v>17372</v>
      </c>
      <c r="E21">
        <v>12257</v>
      </c>
      <c r="F21">
        <v>8780</v>
      </c>
    </row>
    <row r="22" spans="2:7">
      <c r="B22" s="1" t="s">
        <v>11</v>
      </c>
      <c r="C22">
        <v>11055</v>
      </c>
      <c r="D22">
        <v>29526</v>
      </c>
      <c r="E22">
        <v>14128</v>
      </c>
      <c r="F22">
        <v>106739</v>
      </c>
    </row>
    <row r="24" spans="2:7">
      <c r="G24" t="s">
        <v>14</v>
      </c>
    </row>
    <row r="26" spans="2:7">
      <c r="B26" s="1" t="s">
        <v>139</v>
      </c>
      <c r="C26" s="1" t="s">
        <v>12</v>
      </c>
    </row>
    <row r="27" spans="2:7">
      <c r="B27">
        <f>AVERAGE(C4:F11)</f>
        <v>36677.71875</v>
      </c>
      <c r="C27">
        <f>AVERAGE(C14:F22)</f>
        <v>38238.055555555555</v>
      </c>
    </row>
    <row r="28" spans="2:7">
      <c r="B28" s="1" t="s">
        <v>0</v>
      </c>
      <c r="C28" s="1" t="s">
        <v>0</v>
      </c>
    </row>
    <row r="29" spans="2:7">
      <c r="B29">
        <f>(STDEV(C4:F11))/SQRT(32)</f>
        <v>10306.875885672143</v>
      </c>
      <c r="C29">
        <f>(STDEV(C14:F22))/SQRT(36)</f>
        <v>7703.442753436113</v>
      </c>
    </row>
    <row r="30" spans="2:7">
      <c r="B30" s="1" t="s">
        <v>16</v>
      </c>
    </row>
    <row r="31" spans="2:7">
      <c r="B31">
        <f>TTEST(C4:F11,C14:F22,2,2)</f>
        <v>0.90254007931897429</v>
      </c>
    </row>
  </sheetData>
  <mergeCells count="2">
    <mergeCell ref="C3:F3"/>
    <mergeCell ref="C13:F1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36"/>
  <sheetViews>
    <sheetView workbookViewId="0"/>
  </sheetViews>
  <sheetFormatPr baseColWidth="10" defaultRowHeight="15" x14ac:dyDescent="0"/>
  <cols>
    <col min="7" max="8" width="13.5" customWidth="1"/>
    <col min="9" max="9" width="13.33203125" customWidth="1"/>
  </cols>
  <sheetData>
    <row r="4" spans="3:9" ht="30">
      <c r="C4" s="2" t="s">
        <v>28</v>
      </c>
      <c r="D4" s="2" t="s">
        <v>17</v>
      </c>
      <c r="E4" s="3" t="s">
        <v>18</v>
      </c>
      <c r="F4" s="4"/>
      <c r="G4" s="12" t="s">
        <v>139</v>
      </c>
      <c r="H4" s="12" t="s">
        <v>135</v>
      </c>
      <c r="I4" s="12" t="s">
        <v>12</v>
      </c>
    </row>
    <row r="5" spans="3:9">
      <c r="C5" s="2" t="s">
        <v>1</v>
      </c>
      <c r="D5" s="10" t="s">
        <v>139</v>
      </c>
      <c r="E5" s="9">
        <v>0.57399999999999995</v>
      </c>
      <c r="F5" s="6"/>
      <c r="G5" s="7">
        <f>AVERAGE(E5:E14)</f>
        <v>0.45749999999999991</v>
      </c>
      <c r="H5" s="7">
        <f>AVERAGE(E16:E25)</f>
        <v>0.46060000000000001</v>
      </c>
      <c r="I5" s="7">
        <f>AVERAGE(E27:E36)</f>
        <v>0.35170000000000001</v>
      </c>
    </row>
    <row r="6" spans="3:9">
      <c r="C6" s="2" t="s">
        <v>19</v>
      </c>
      <c r="D6" s="10" t="s">
        <v>139</v>
      </c>
      <c r="E6" s="9">
        <v>0.60899999999999999</v>
      </c>
      <c r="F6" s="6"/>
      <c r="G6" s="11" t="s">
        <v>0</v>
      </c>
      <c r="H6" s="11" t="s">
        <v>0</v>
      </c>
      <c r="I6" s="11" t="s">
        <v>0</v>
      </c>
    </row>
    <row r="7" spans="3:9">
      <c r="C7" s="2" t="s">
        <v>20</v>
      </c>
      <c r="D7" s="10" t="s">
        <v>139</v>
      </c>
      <c r="E7" s="9">
        <v>0.29299999999999998</v>
      </c>
      <c r="F7" s="6"/>
      <c r="G7" s="8">
        <f>(STDEV(E5:E14))/(SQRT(10))</f>
        <v>9.9194001834788381E-2</v>
      </c>
      <c r="H7" s="8">
        <f>(STDEV(E16:E25))/(SQRT(10))</f>
        <v>0.12611601361004438</v>
      </c>
      <c r="I7" s="8">
        <f>(STDEV(E27:E36))/(SQRT(10))</f>
        <v>7.6316599330246176E-2</v>
      </c>
    </row>
    <row r="8" spans="3:9">
      <c r="C8" s="2" t="s">
        <v>21</v>
      </c>
      <c r="D8" s="10" t="s">
        <v>139</v>
      </c>
      <c r="E8" s="9">
        <v>1.1839999999999999</v>
      </c>
      <c r="F8" s="6"/>
      <c r="G8" s="11" t="s">
        <v>16</v>
      </c>
      <c r="H8" s="11" t="s">
        <v>16</v>
      </c>
      <c r="I8" s="11" t="s">
        <v>16</v>
      </c>
    </row>
    <row r="9" spans="3:9">
      <c r="C9" s="2" t="s">
        <v>22</v>
      </c>
      <c r="D9" s="10" t="s">
        <v>139</v>
      </c>
      <c r="E9" s="9">
        <v>0.378</v>
      </c>
      <c r="F9" s="6"/>
      <c r="G9" s="8">
        <f>TTEST(E5:E14,E27:E36,2,2)</f>
        <v>0.4090098689750965</v>
      </c>
      <c r="H9" s="8">
        <f>TTEST(E5:E14,E16:E25,2,2)</f>
        <v>0.98479800618433855</v>
      </c>
      <c r="I9" s="8">
        <f>TTEST(E16:E25,E27:E36,2,2)</f>
        <v>0.46957709973441819</v>
      </c>
    </row>
    <row r="10" spans="3:9">
      <c r="C10" s="2" t="s">
        <v>23</v>
      </c>
      <c r="D10" s="10" t="s">
        <v>139</v>
      </c>
      <c r="E10" s="9">
        <v>0.60699999999999998</v>
      </c>
      <c r="F10" s="6"/>
      <c r="G10" s="11" t="s">
        <v>140</v>
      </c>
      <c r="H10" s="11" t="s">
        <v>141</v>
      </c>
      <c r="I10" s="11" t="s">
        <v>142</v>
      </c>
    </row>
    <row r="11" spans="3:9">
      <c r="C11" s="2" t="s">
        <v>24</v>
      </c>
      <c r="D11" s="10" t="s">
        <v>139</v>
      </c>
      <c r="E11" s="9">
        <v>0.41199999999999998</v>
      </c>
      <c r="F11" s="6"/>
      <c r="G11" s="8"/>
    </row>
    <row r="12" spans="3:9">
      <c r="C12" s="2" t="s">
        <v>25</v>
      </c>
      <c r="D12" s="10" t="s">
        <v>139</v>
      </c>
      <c r="E12" s="9">
        <v>0.28499999999999998</v>
      </c>
      <c r="F12" s="6"/>
      <c r="G12" s="8"/>
    </row>
    <row r="13" spans="3:9">
      <c r="C13" s="2" t="s">
        <v>26</v>
      </c>
      <c r="D13" s="10" t="s">
        <v>139</v>
      </c>
      <c r="E13" s="9">
        <v>9.2999999999999999E-2</v>
      </c>
      <c r="F13" s="6"/>
      <c r="G13" s="8"/>
    </row>
    <row r="14" spans="3:9">
      <c r="C14" s="2" t="s">
        <v>27</v>
      </c>
      <c r="D14" s="10" t="s">
        <v>139</v>
      </c>
      <c r="E14" s="9">
        <v>0.14000000000000001</v>
      </c>
      <c r="F14" s="6"/>
      <c r="G14" s="8"/>
    </row>
    <row r="15" spans="3:9">
      <c r="C15" s="5"/>
      <c r="D15" s="10"/>
      <c r="E15" s="9"/>
      <c r="F15" s="6"/>
    </row>
    <row r="16" spans="3:9">
      <c r="C16" s="2" t="s">
        <v>1</v>
      </c>
      <c r="D16" s="10" t="s">
        <v>135</v>
      </c>
      <c r="E16" s="9">
        <v>0.192</v>
      </c>
      <c r="F16" s="6"/>
    </row>
    <row r="17" spans="3:6">
      <c r="C17" s="2" t="s">
        <v>19</v>
      </c>
      <c r="D17" s="10" t="s">
        <v>135</v>
      </c>
      <c r="E17" s="9">
        <v>1.4930000000000001</v>
      </c>
      <c r="F17" s="6"/>
    </row>
    <row r="18" spans="3:6">
      <c r="C18" s="2" t="s">
        <v>20</v>
      </c>
      <c r="D18" s="10" t="s">
        <v>135</v>
      </c>
      <c r="E18" s="9">
        <v>0.38200000000000001</v>
      </c>
      <c r="F18" s="6"/>
    </row>
    <row r="19" spans="3:6">
      <c r="C19" s="2" t="s">
        <v>21</v>
      </c>
      <c r="D19" s="10" t="s">
        <v>135</v>
      </c>
      <c r="E19" s="9">
        <v>0.54600000000000004</v>
      </c>
      <c r="F19" s="6"/>
    </row>
    <row r="20" spans="3:6">
      <c r="C20" s="2" t="s">
        <v>22</v>
      </c>
      <c r="D20" s="10" t="s">
        <v>135</v>
      </c>
      <c r="E20" s="9">
        <v>0.4</v>
      </c>
    </row>
    <row r="21" spans="3:6">
      <c r="C21" s="2" t="s">
        <v>23</v>
      </c>
      <c r="D21" s="10" t="s">
        <v>135</v>
      </c>
      <c r="E21" s="9">
        <v>0.13400000000000001</v>
      </c>
    </row>
    <row r="22" spans="3:6">
      <c r="C22" s="2" t="s">
        <v>24</v>
      </c>
      <c r="D22" s="10" t="s">
        <v>135</v>
      </c>
      <c r="E22" s="9">
        <v>0.627</v>
      </c>
    </row>
    <row r="23" spans="3:6">
      <c r="C23" s="2" t="s">
        <v>25</v>
      </c>
      <c r="D23" s="10" t="s">
        <v>135</v>
      </c>
      <c r="E23" s="9">
        <v>0.314</v>
      </c>
    </row>
    <row r="24" spans="3:6">
      <c r="C24" s="2" t="s">
        <v>26</v>
      </c>
      <c r="D24" s="10" t="s">
        <v>135</v>
      </c>
      <c r="E24" s="9">
        <v>0.11899999999999999</v>
      </c>
    </row>
    <row r="25" spans="3:6">
      <c r="C25" s="2" t="s">
        <v>27</v>
      </c>
      <c r="D25" s="10" t="s">
        <v>135</v>
      </c>
      <c r="E25" s="9">
        <v>0.39900000000000002</v>
      </c>
    </row>
    <row r="26" spans="3:6">
      <c r="C26" s="5"/>
      <c r="D26" s="10"/>
      <c r="E26" s="9"/>
    </row>
    <row r="27" spans="3:6">
      <c r="C27" s="13" t="s">
        <v>1</v>
      </c>
      <c r="D27" s="10" t="s">
        <v>12</v>
      </c>
      <c r="E27" s="9">
        <v>0.432</v>
      </c>
    </row>
    <row r="28" spans="3:6">
      <c r="C28" s="14" t="s">
        <v>19</v>
      </c>
      <c r="D28" s="10" t="s">
        <v>12</v>
      </c>
      <c r="E28" s="9">
        <v>0.56999999999999995</v>
      </c>
    </row>
    <row r="29" spans="3:6">
      <c r="C29" s="14" t="s">
        <v>20</v>
      </c>
      <c r="D29" s="10" t="s">
        <v>12</v>
      </c>
      <c r="E29" s="9">
        <v>0.17899999999999999</v>
      </c>
    </row>
    <row r="30" spans="3:6">
      <c r="C30" s="14" t="s">
        <v>21</v>
      </c>
      <c r="D30" s="10" t="s">
        <v>12</v>
      </c>
      <c r="E30" s="9">
        <v>0.27800000000000002</v>
      </c>
    </row>
    <row r="31" spans="3:6">
      <c r="C31" s="14" t="s">
        <v>22</v>
      </c>
      <c r="D31" s="10" t="s">
        <v>12</v>
      </c>
      <c r="E31" s="9">
        <v>0.215</v>
      </c>
    </row>
    <row r="32" spans="3:6">
      <c r="C32" s="14" t="s">
        <v>23</v>
      </c>
      <c r="D32" s="10" t="s">
        <v>12</v>
      </c>
      <c r="E32" s="9">
        <v>0.373</v>
      </c>
    </row>
    <row r="33" spans="3:5">
      <c r="C33" s="14" t="s">
        <v>24</v>
      </c>
      <c r="D33" s="10" t="s">
        <v>12</v>
      </c>
      <c r="E33" s="9">
        <v>5.6000000000000001E-2</v>
      </c>
    </row>
    <row r="34" spans="3:5">
      <c r="C34" s="14" t="s">
        <v>25</v>
      </c>
      <c r="D34" s="10" t="s">
        <v>12</v>
      </c>
      <c r="E34" s="9">
        <v>0.89600000000000002</v>
      </c>
    </row>
    <row r="35" spans="3:5">
      <c r="C35" s="14" t="s">
        <v>26</v>
      </c>
      <c r="D35" s="10" t="s">
        <v>12</v>
      </c>
      <c r="E35" s="9">
        <v>0.17299999999999999</v>
      </c>
    </row>
    <row r="36" spans="3:5">
      <c r="C36" s="14" t="s">
        <v>27</v>
      </c>
      <c r="D36" s="10" t="s">
        <v>12</v>
      </c>
      <c r="E36" s="9">
        <v>0.34499999999999997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9"/>
  <sheetViews>
    <sheetView workbookViewId="0"/>
  </sheetViews>
  <sheetFormatPr baseColWidth="10" defaultRowHeight="15" x14ac:dyDescent="0"/>
  <cols>
    <col min="1" max="1" width="10.83203125" style="1"/>
    <col min="2" max="2" width="32.33203125" customWidth="1"/>
  </cols>
  <sheetData>
    <row r="2" spans="1:7">
      <c r="E2" s="21" t="s">
        <v>136</v>
      </c>
      <c r="F2" s="21"/>
      <c r="G2" s="21"/>
    </row>
    <row r="3" spans="1:7">
      <c r="A3" s="16" t="s">
        <v>31</v>
      </c>
      <c r="B3" s="16" t="s">
        <v>29</v>
      </c>
      <c r="C3" s="16" t="s">
        <v>30</v>
      </c>
      <c r="E3" s="16" t="s">
        <v>137</v>
      </c>
      <c r="F3" s="15" t="s">
        <v>135</v>
      </c>
      <c r="G3" s="15" t="s">
        <v>12</v>
      </c>
    </row>
    <row r="4" spans="1:7">
      <c r="A4" s="23">
        <v>1</v>
      </c>
      <c r="B4" t="s">
        <v>72</v>
      </c>
      <c r="C4" s="18">
        <v>48</v>
      </c>
      <c r="E4" s="15">
        <v>1</v>
      </c>
      <c r="F4">
        <f>AVERAGE(C4:C8)</f>
        <v>62.2</v>
      </c>
      <c r="G4">
        <f>AVERAGE(C59:C63)</f>
        <v>27.6</v>
      </c>
    </row>
    <row r="5" spans="1:7">
      <c r="A5" s="23"/>
      <c r="B5" t="s">
        <v>73</v>
      </c>
      <c r="C5" s="18">
        <v>43</v>
      </c>
      <c r="E5" s="15">
        <v>2</v>
      </c>
      <c r="F5">
        <f>AVERAGE(C9:C13)</f>
        <v>46.8</v>
      </c>
      <c r="G5">
        <f>AVERAGE(C64:C69)</f>
        <v>34.166666666666664</v>
      </c>
    </row>
    <row r="6" spans="1:7">
      <c r="A6" s="23"/>
      <c r="B6" t="s">
        <v>74</v>
      </c>
      <c r="C6" s="18">
        <v>35</v>
      </c>
      <c r="E6" s="15">
        <v>3</v>
      </c>
      <c r="F6">
        <f>AVERAGE(C14:C19)</f>
        <v>30.666666666666668</v>
      </c>
      <c r="G6">
        <f>AVERAGE(C70:C74)</f>
        <v>33.200000000000003</v>
      </c>
    </row>
    <row r="7" spans="1:7">
      <c r="A7" s="23"/>
      <c r="B7" t="s">
        <v>75</v>
      </c>
      <c r="C7" s="18">
        <v>108</v>
      </c>
      <c r="E7" s="15">
        <v>4</v>
      </c>
      <c r="F7">
        <f>AVERAGE(C20:C24)</f>
        <v>61.4</v>
      </c>
      <c r="G7">
        <f>AVERAGE(C75:C79)</f>
        <v>36.4</v>
      </c>
    </row>
    <row r="8" spans="1:7">
      <c r="A8" s="23"/>
      <c r="B8" t="s">
        <v>76</v>
      </c>
      <c r="C8" s="18">
        <v>77</v>
      </c>
      <c r="E8" s="15">
        <v>5</v>
      </c>
      <c r="F8">
        <f>AVERAGE(C25:C29)</f>
        <v>52.4</v>
      </c>
      <c r="G8">
        <f>AVERAGE(C80:C84)</f>
        <v>68.8</v>
      </c>
    </row>
    <row r="9" spans="1:7">
      <c r="A9" s="23">
        <v>2</v>
      </c>
      <c r="B9" t="s">
        <v>77</v>
      </c>
      <c r="C9" s="18">
        <v>75</v>
      </c>
      <c r="E9" s="15">
        <v>6</v>
      </c>
      <c r="F9">
        <f>AVERAGE(C30:C34)</f>
        <v>76.599999999999994</v>
      </c>
      <c r="G9">
        <f>AVERAGE(C85:C89)</f>
        <v>57.2</v>
      </c>
    </row>
    <row r="10" spans="1:7">
      <c r="A10" s="23"/>
      <c r="B10" t="s">
        <v>78</v>
      </c>
      <c r="C10" s="18">
        <v>52</v>
      </c>
      <c r="E10" s="15">
        <v>7</v>
      </c>
      <c r="F10">
        <f>AVERAGE(C35:C39)</f>
        <v>43.4</v>
      </c>
      <c r="G10">
        <f>AVERAGE(C90:C94)</f>
        <v>26</v>
      </c>
    </row>
    <row r="11" spans="1:7">
      <c r="A11" s="23"/>
      <c r="B11" t="s">
        <v>79</v>
      </c>
      <c r="C11" s="18">
        <v>21</v>
      </c>
      <c r="E11" s="15">
        <v>8</v>
      </c>
      <c r="F11">
        <f>AVERAGE(C40:C44)</f>
        <v>73.8</v>
      </c>
      <c r="G11">
        <f>AVERAGE(C95:C99)</f>
        <v>41.2</v>
      </c>
    </row>
    <row r="12" spans="1:7">
      <c r="A12" s="23"/>
      <c r="B12" t="s">
        <v>80</v>
      </c>
      <c r="C12" s="18">
        <v>13</v>
      </c>
      <c r="E12" s="15">
        <v>9</v>
      </c>
      <c r="F12">
        <f>AVERAGE(C45:C49)</f>
        <v>27.8</v>
      </c>
      <c r="G12">
        <f>AVERAGE(C100:C104)</f>
        <v>70.8</v>
      </c>
    </row>
    <row r="13" spans="1:7">
      <c r="A13" s="23"/>
      <c r="B13" t="s">
        <v>81</v>
      </c>
      <c r="C13" s="18">
        <v>73</v>
      </c>
      <c r="E13" s="15">
        <v>10</v>
      </c>
      <c r="F13">
        <f>AVERAGE(C50:C55)</f>
        <v>40</v>
      </c>
      <c r="G13">
        <f>AVERAGE(C105:C109)</f>
        <v>20.2</v>
      </c>
    </row>
    <row r="14" spans="1:7">
      <c r="A14" s="23">
        <v>3</v>
      </c>
      <c r="B14" t="s">
        <v>82</v>
      </c>
      <c r="C14" s="18">
        <v>23</v>
      </c>
    </row>
    <row r="15" spans="1:7">
      <c r="A15" s="23"/>
      <c r="B15" t="s">
        <v>83</v>
      </c>
      <c r="C15" s="18">
        <v>15</v>
      </c>
    </row>
    <row r="16" spans="1:7">
      <c r="A16" s="23"/>
      <c r="B16" t="s">
        <v>84</v>
      </c>
      <c r="C16" s="18">
        <v>25</v>
      </c>
      <c r="F16" s="15" t="s">
        <v>135</v>
      </c>
      <c r="G16" s="15" t="s">
        <v>12</v>
      </c>
    </row>
    <row r="17" spans="1:7">
      <c r="A17" s="23"/>
      <c r="B17" t="s">
        <v>85</v>
      </c>
      <c r="C17" s="18">
        <v>32</v>
      </c>
      <c r="F17">
        <f>AVERAGE(F4:F13)</f>
        <v>51.506666666666661</v>
      </c>
      <c r="G17">
        <f>AVERAGE(G4:G13)</f>
        <v>41.556666666666665</v>
      </c>
    </row>
    <row r="18" spans="1:7">
      <c r="A18" s="23"/>
      <c r="B18" t="s">
        <v>86</v>
      </c>
      <c r="C18" s="18">
        <v>63</v>
      </c>
      <c r="F18" s="15" t="s">
        <v>0</v>
      </c>
      <c r="G18" s="15" t="s">
        <v>0</v>
      </c>
    </row>
    <row r="19" spans="1:7">
      <c r="A19" s="23"/>
      <c r="B19" t="s">
        <v>87</v>
      </c>
      <c r="C19" s="18">
        <v>26</v>
      </c>
      <c r="F19">
        <f>STDEV(F4:F13)/SQRT(10)</f>
        <v>5.3294541447958377</v>
      </c>
      <c r="G19">
        <f>STDEV(G4:G13)/SQRT(10)</f>
        <v>5.6628964582001924</v>
      </c>
    </row>
    <row r="20" spans="1:7">
      <c r="A20" s="23">
        <v>4</v>
      </c>
      <c r="B20" t="s">
        <v>88</v>
      </c>
      <c r="C20" s="18">
        <v>59</v>
      </c>
      <c r="F20" s="15" t="s">
        <v>16</v>
      </c>
    </row>
    <row r="21" spans="1:7">
      <c r="A21" s="23"/>
      <c r="B21" t="s">
        <v>89</v>
      </c>
      <c r="C21" s="18">
        <v>81</v>
      </c>
      <c r="F21">
        <f>TTEST(F4:F13,G4:G13,2,2)</f>
        <v>0.21696093991876506</v>
      </c>
    </row>
    <row r="22" spans="1:7">
      <c r="A22" s="23"/>
      <c r="B22" t="s">
        <v>90</v>
      </c>
      <c r="C22" s="18">
        <v>49</v>
      </c>
    </row>
    <row r="23" spans="1:7">
      <c r="A23" s="23"/>
      <c r="B23" t="s">
        <v>91</v>
      </c>
      <c r="C23" s="18">
        <v>43</v>
      </c>
    </row>
    <row r="24" spans="1:7">
      <c r="A24" s="23"/>
      <c r="B24" t="s">
        <v>92</v>
      </c>
      <c r="C24" s="18">
        <v>75</v>
      </c>
    </row>
    <row r="25" spans="1:7">
      <c r="A25" s="23">
        <v>5</v>
      </c>
      <c r="B25" t="s">
        <v>93</v>
      </c>
      <c r="C25" s="18">
        <v>34</v>
      </c>
    </row>
    <row r="26" spans="1:7">
      <c r="A26" s="23"/>
      <c r="B26" t="s">
        <v>94</v>
      </c>
      <c r="C26" s="18">
        <v>70</v>
      </c>
    </row>
    <row r="27" spans="1:7">
      <c r="A27" s="23"/>
      <c r="B27" t="s">
        <v>95</v>
      </c>
      <c r="C27" s="18">
        <v>54</v>
      </c>
    </row>
    <row r="28" spans="1:7">
      <c r="A28" s="23"/>
      <c r="B28" t="s">
        <v>96</v>
      </c>
      <c r="C28">
        <v>34</v>
      </c>
    </row>
    <row r="29" spans="1:7">
      <c r="A29" s="23"/>
      <c r="B29" t="s">
        <v>97</v>
      </c>
      <c r="C29">
        <v>70</v>
      </c>
    </row>
    <row r="30" spans="1:7">
      <c r="A30" s="23">
        <v>6</v>
      </c>
      <c r="B30" t="s">
        <v>98</v>
      </c>
      <c r="C30">
        <v>54</v>
      </c>
    </row>
    <row r="31" spans="1:7">
      <c r="A31" s="23"/>
      <c r="B31" t="s">
        <v>99</v>
      </c>
      <c r="C31">
        <v>112</v>
      </c>
    </row>
    <row r="32" spans="1:7">
      <c r="A32" s="23"/>
      <c r="B32" t="s">
        <v>100</v>
      </c>
      <c r="C32">
        <v>35</v>
      </c>
    </row>
    <row r="33" spans="1:6">
      <c r="A33" s="23"/>
      <c r="B33" t="s">
        <v>101</v>
      </c>
      <c r="C33">
        <v>95</v>
      </c>
    </row>
    <row r="34" spans="1:6">
      <c r="A34" s="23"/>
      <c r="B34" t="s">
        <v>102</v>
      </c>
      <c r="C34">
        <v>87</v>
      </c>
    </row>
    <row r="35" spans="1:6">
      <c r="A35" s="23">
        <v>7</v>
      </c>
      <c r="B35" t="s">
        <v>103</v>
      </c>
      <c r="C35" s="17">
        <v>26</v>
      </c>
      <c r="F35" s="17"/>
    </row>
    <row r="36" spans="1:6">
      <c r="A36" s="23"/>
      <c r="B36" t="s">
        <v>104</v>
      </c>
      <c r="C36" s="17">
        <v>49</v>
      </c>
      <c r="F36" s="17"/>
    </row>
    <row r="37" spans="1:6">
      <c r="A37" s="23"/>
      <c r="B37" t="s">
        <v>105</v>
      </c>
      <c r="C37" s="17">
        <v>102</v>
      </c>
      <c r="F37" s="17"/>
    </row>
    <row r="38" spans="1:6">
      <c r="A38" s="23"/>
      <c r="B38" t="s">
        <v>106</v>
      </c>
      <c r="C38" s="17">
        <v>21</v>
      </c>
      <c r="F38" s="17"/>
    </row>
    <row r="39" spans="1:6">
      <c r="A39" s="23"/>
      <c r="B39" t="s">
        <v>107</v>
      </c>
      <c r="C39" s="17">
        <v>19</v>
      </c>
      <c r="F39" s="17"/>
    </row>
    <row r="40" spans="1:6">
      <c r="A40" s="23">
        <v>8</v>
      </c>
      <c r="B40" t="s">
        <v>108</v>
      </c>
      <c r="C40" s="17">
        <v>120</v>
      </c>
      <c r="F40" s="17"/>
    </row>
    <row r="41" spans="1:6">
      <c r="A41" s="23"/>
      <c r="B41" t="s">
        <v>109</v>
      </c>
      <c r="C41">
        <v>45</v>
      </c>
    </row>
    <row r="42" spans="1:6">
      <c r="A42" s="23"/>
      <c r="B42" t="s">
        <v>110</v>
      </c>
      <c r="C42">
        <v>39</v>
      </c>
    </row>
    <row r="43" spans="1:6">
      <c r="A43" s="23"/>
      <c r="B43" t="s">
        <v>111</v>
      </c>
      <c r="C43">
        <v>42</v>
      </c>
    </row>
    <row r="44" spans="1:6">
      <c r="A44" s="23"/>
      <c r="B44" t="s">
        <v>112</v>
      </c>
      <c r="C44">
        <v>123</v>
      </c>
    </row>
    <row r="45" spans="1:6">
      <c r="A45" s="23">
        <v>9</v>
      </c>
      <c r="B45" t="s">
        <v>113</v>
      </c>
      <c r="C45">
        <v>17</v>
      </c>
    </row>
    <row r="46" spans="1:6">
      <c r="A46" s="23"/>
      <c r="B46" t="s">
        <v>114</v>
      </c>
      <c r="C46">
        <v>39</v>
      </c>
    </row>
    <row r="47" spans="1:6">
      <c r="A47" s="23"/>
      <c r="B47" t="s">
        <v>115</v>
      </c>
      <c r="C47">
        <v>25</v>
      </c>
    </row>
    <row r="48" spans="1:6">
      <c r="A48" s="23"/>
      <c r="B48" t="s">
        <v>116</v>
      </c>
      <c r="C48">
        <v>23</v>
      </c>
    </row>
    <row r="49" spans="1:3">
      <c r="A49" s="23"/>
      <c r="B49" t="s">
        <v>117</v>
      </c>
      <c r="C49">
        <v>35</v>
      </c>
    </row>
    <row r="50" spans="1:3">
      <c r="A50" s="23">
        <v>10</v>
      </c>
      <c r="B50" t="s">
        <v>118</v>
      </c>
      <c r="C50">
        <v>78</v>
      </c>
    </row>
    <row r="51" spans="1:3">
      <c r="A51" s="23"/>
      <c r="B51" t="s">
        <v>119</v>
      </c>
      <c r="C51">
        <v>19</v>
      </c>
    </row>
    <row r="52" spans="1:3">
      <c r="A52" s="23"/>
      <c r="B52" t="s">
        <v>120</v>
      </c>
      <c r="C52">
        <v>45</v>
      </c>
    </row>
    <row r="53" spans="1:3">
      <c r="A53" s="23"/>
      <c r="B53" t="s">
        <v>121</v>
      </c>
      <c r="C53">
        <v>41</v>
      </c>
    </row>
    <row r="54" spans="1:3">
      <c r="A54" s="23"/>
      <c r="B54" t="s">
        <v>122</v>
      </c>
      <c r="C54">
        <v>37</v>
      </c>
    </row>
    <row r="55" spans="1:3">
      <c r="A55" s="23"/>
      <c r="B55" t="s">
        <v>123</v>
      </c>
      <c r="C55">
        <v>20</v>
      </c>
    </row>
    <row r="59" spans="1:3">
      <c r="A59" s="23">
        <v>1</v>
      </c>
      <c r="B59" t="s">
        <v>124</v>
      </c>
      <c r="C59">
        <v>31</v>
      </c>
    </row>
    <row r="60" spans="1:3">
      <c r="A60" s="23"/>
      <c r="B60" t="s">
        <v>125</v>
      </c>
      <c r="C60">
        <v>44</v>
      </c>
    </row>
    <row r="61" spans="1:3">
      <c r="A61" s="23"/>
      <c r="B61" t="s">
        <v>126</v>
      </c>
      <c r="C61">
        <v>25</v>
      </c>
    </row>
    <row r="62" spans="1:3">
      <c r="A62" s="23"/>
      <c r="B62" t="s">
        <v>127</v>
      </c>
      <c r="C62">
        <v>24</v>
      </c>
    </row>
    <row r="63" spans="1:3">
      <c r="A63" s="23"/>
      <c r="B63" t="s">
        <v>128</v>
      </c>
      <c r="C63">
        <v>14</v>
      </c>
    </row>
    <row r="64" spans="1:3">
      <c r="A64" s="23">
        <v>2</v>
      </c>
      <c r="B64" t="s">
        <v>129</v>
      </c>
      <c r="C64">
        <v>29</v>
      </c>
    </row>
    <row r="65" spans="1:3">
      <c r="A65" s="23"/>
      <c r="B65" t="s">
        <v>130</v>
      </c>
      <c r="C65">
        <v>32</v>
      </c>
    </row>
    <row r="66" spans="1:3">
      <c r="A66" s="23"/>
      <c r="B66" t="s">
        <v>131</v>
      </c>
      <c r="C66">
        <v>15</v>
      </c>
    </row>
    <row r="67" spans="1:3">
      <c r="A67" s="23"/>
      <c r="B67" t="s">
        <v>132</v>
      </c>
      <c r="C67">
        <v>36</v>
      </c>
    </row>
    <row r="68" spans="1:3">
      <c r="A68" s="23"/>
      <c r="B68" t="s">
        <v>133</v>
      </c>
      <c r="C68">
        <v>23</v>
      </c>
    </row>
    <row r="69" spans="1:3">
      <c r="A69" s="23"/>
      <c r="B69" t="s">
        <v>134</v>
      </c>
      <c r="C69">
        <v>70</v>
      </c>
    </row>
    <row r="70" spans="1:3">
      <c r="A70" s="23">
        <v>3</v>
      </c>
      <c r="B70" t="s">
        <v>32</v>
      </c>
      <c r="C70">
        <v>25</v>
      </c>
    </row>
    <row r="71" spans="1:3">
      <c r="A71" s="23"/>
      <c r="B71" t="s">
        <v>33</v>
      </c>
      <c r="C71">
        <v>44</v>
      </c>
    </row>
    <row r="72" spans="1:3">
      <c r="A72" s="23"/>
      <c r="B72" t="s">
        <v>34</v>
      </c>
      <c r="C72">
        <v>21</v>
      </c>
    </row>
    <row r="73" spans="1:3">
      <c r="A73" s="23"/>
      <c r="B73" t="s">
        <v>35</v>
      </c>
      <c r="C73">
        <v>29</v>
      </c>
    </row>
    <row r="74" spans="1:3">
      <c r="A74" s="23"/>
      <c r="B74" t="s">
        <v>36</v>
      </c>
      <c r="C74">
        <v>47</v>
      </c>
    </row>
    <row r="75" spans="1:3">
      <c r="A75" s="23">
        <v>4</v>
      </c>
      <c r="B75" t="s">
        <v>37</v>
      </c>
      <c r="C75">
        <v>41</v>
      </c>
    </row>
    <row r="76" spans="1:3">
      <c r="A76" s="23"/>
      <c r="B76" t="s">
        <v>38</v>
      </c>
      <c r="C76">
        <v>43</v>
      </c>
    </row>
    <row r="77" spans="1:3">
      <c r="A77" s="23"/>
      <c r="B77" t="s">
        <v>39</v>
      </c>
      <c r="C77">
        <v>33</v>
      </c>
    </row>
    <row r="78" spans="1:3">
      <c r="A78" s="23"/>
      <c r="B78" t="s">
        <v>40</v>
      </c>
      <c r="C78">
        <v>40</v>
      </c>
    </row>
    <row r="79" spans="1:3">
      <c r="A79" s="23"/>
      <c r="B79" t="s">
        <v>41</v>
      </c>
      <c r="C79">
        <v>25</v>
      </c>
    </row>
    <row r="80" spans="1:3">
      <c r="A80" s="23">
        <v>5</v>
      </c>
      <c r="B80" t="s">
        <v>42</v>
      </c>
      <c r="C80">
        <v>52</v>
      </c>
    </row>
    <row r="81" spans="1:3">
      <c r="A81" s="23"/>
      <c r="B81" t="s">
        <v>43</v>
      </c>
      <c r="C81">
        <v>69</v>
      </c>
    </row>
    <row r="82" spans="1:3">
      <c r="A82" s="23"/>
      <c r="B82" t="s">
        <v>44</v>
      </c>
      <c r="C82">
        <v>56</v>
      </c>
    </row>
    <row r="83" spans="1:3">
      <c r="A83" s="23"/>
      <c r="B83" t="s">
        <v>45</v>
      </c>
      <c r="C83">
        <v>111</v>
      </c>
    </row>
    <row r="84" spans="1:3">
      <c r="A84" s="23"/>
      <c r="B84" t="s">
        <v>46</v>
      </c>
      <c r="C84">
        <v>56</v>
      </c>
    </row>
    <row r="85" spans="1:3">
      <c r="A85" s="23">
        <v>6</v>
      </c>
      <c r="B85" t="s">
        <v>47</v>
      </c>
      <c r="C85">
        <v>55</v>
      </c>
    </row>
    <row r="86" spans="1:3">
      <c r="A86" s="23"/>
      <c r="B86" t="s">
        <v>48</v>
      </c>
      <c r="C86">
        <v>56</v>
      </c>
    </row>
    <row r="87" spans="1:3">
      <c r="A87" s="23"/>
      <c r="B87" t="s">
        <v>49</v>
      </c>
      <c r="C87">
        <v>73</v>
      </c>
    </row>
    <row r="88" spans="1:3">
      <c r="A88" s="23"/>
      <c r="B88" t="s">
        <v>50</v>
      </c>
      <c r="C88">
        <v>57</v>
      </c>
    </row>
    <row r="89" spans="1:3">
      <c r="A89" s="23"/>
      <c r="B89" t="s">
        <v>51</v>
      </c>
      <c r="C89">
        <v>45</v>
      </c>
    </row>
    <row r="90" spans="1:3">
      <c r="A90" s="22">
        <v>7</v>
      </c>
      <c r="B90" t="s">
        <v>52</v>
      </c>
      <c r="C90">
        <v>22</v>
      </c>
    </row>
    <row r="91" spans="1:3">
      <c r="A91" s="22"/>
      <c r="B91" t="s">
        <v>53</v>
      </c>
      <c r="C91">
        <v>39</v>
      </c>
    </row>
    <row r="92" spans="1:3">
      <c r="A92" s="22"/>
      <c r="B92" t="s">
        <v>54</v>
      </c>
      <c r="C92">
        <v>31</v>
      </c>
    </row>
    <row r="93" spans="1:3">
      <c r="A93" s="22"/>
      <c r="B93" t="s">
        <v>55</v>
      </c>
      <c r="C93">
        <v>17</v>
      </c>
    </row>
    <row r="94" spans="1:3">
      <c r="A94" s="22"/>
      <c r="B94" t="s">
        <v>56</v>
      </c>
      <c r="C94">
        <v>21</v>
      </c>
    </row>
    <row r="95" spans="1:3">
      <c r="A95" s="22">
        <v>8</v>
      </c>
      <c r="B95" t="s">
        <v>57</v>
      </c>
      <c r="C95">
        <v>71</v>
      </c>
    </row>
    <row r="96" spans="1:3">
      <c r="A96" s="22"/>
      <c r="B96" t="s">
        <v>58</v>
      </c>
      <c r="C96">
        <v>28</v>
      </c>
    </row>
    <row r="97" spans="1:3">
      <c r="A97" s="22"/>
      <c r="B97" t="s">
        <v>59</v>
      </c>
      <c r="C97">
        <v>34</v>
      </c>
    </row>
    <row r="98" spans="1:3">
      <c r="A98" s="22"/>
      <c r="B98" t="s">
        <v>60</v>
      </c>
      <c r="C98">
        <v>56</v>
      </c>
    </row>
    <row r="99" spans="1:3">
      <c r="A99" s="22"/>
      <c r="B99" t="s">
        <v>61</v>
      </c>
      <c r="C99">
        <v>17</v>
      </c>
    </row>
    <row r="100" spans="1:3">
      <c r="A100" s="22">
        <v>9</v>
      </c>
      <c r="B100" t="s">
        <v>62</v>
      </c>
      <c r="C100">
        <v>51</v>
      </c>
    </row>
    <row r="101" spans="1:3">
      <c r="A101" s="22"/>
      <c r="B101" t="s">
        <v>63</v>
      </c>
      <c r="C101">
        <v>76</v>
      </c>
    </row>
    <row r="102" spans="1:3">
      <c r="A102" s="22"/>
      <c r="B102" t="s">
        <v>64</v>
      </c>
      <c r="C102">
        <v>89</v>
      </c>
    </row>
    <row r="103" spans="1:3">
      <c r="A103" s="22"/>
      <c r="B103" t="s">
        <v>65</v>
      </c>
      <c r="C103">
        <v>111</v>
      </c>
    </row>
    <row r="104" spans="1:3">
      <c r="A104" s="22"/>
      <c r="B104" t="s">
        <v>66</v>
      </c>
      <c r="C104">
        <v>27</v>
      </c>
    </row>
    <row r="105" spans="1:3">
      <c r="A105" s="22">
        <v>10</v>
      </c>
      <c r="B105" t="s">
        <v>67</v>
      </c>
      <c r="C105">
        <v>19</v>
      </c>
    </row>
    <row r="106" spans="1:3">
      <c r="A106" s="22"/>
      <c r="B106" t="s">
        <v>68</v>
      </c>
      <c r="C106">
        <v>17</v>
      </c>
    </row>
    <row r="107" spans="1:3">
      <c r="A107" s="22"/>
      <c r="B107" t="s">
        <v>69</v>
      </c>
      <c r="C107">
        <v>29</v>
      </c>
    </row>
    <row r="108" spans="1:3">
      <c r="A108" s="22"/>
      <c r="B108" t="s">
        <v>70</v>
      </c>
      <c r="C108">
        <v>22</v>
      </c>
    </row>
    <row r="109" spans="1:3">
      <c r="A109" s="22"/>
      <c r="B109" t="s">
        <v>71</v>
      </c>
      <c r="C109">
        <v>14</v>
      </c>
    </row>
  </sheetData>
  <mergeCells count="21">
    <mergeCell ref="A35:A39"/>
    <mergeCell ref="A40:A44"/>
    <mergeCell ref="A45:A49"/>
    <mergeCell ref="A50:A55"/>
    <mergeCell ref="A59:A63"/>
    <mergeCell ref="E2:G2"/>
    <mergeCell ref="A100:A104"/>
    <mergeCell ref="A105:A109"/>
    <mergeCell ref="A70:A74"/>
    <mergeCell ref="A75:A79"/>
    <mergeCell ref="A80:A84"/>
    <mergeCell ref="A85:A89"/>
    <mergeCell ref="A90:A94"/>
    <mergeCell ref="A95:A99"/>
    <mergeCell ref="A64:A69"/>
    <mergeCell ref="A4:A8"/>
    <mergeCell ref="A9:A13"/>
    <mergeCell ref="A14:A19"/>
    <mergeCell ref="A20:A24"/>
    <mergeCell ref="A25:A29"/>
    <mergeCell ref="A30:A34"/>
  </mergeCells>
  <pageMargins left="0.75" right="0.75" top="1" bottom="1" header="0.5" footer="0.5"/>
  <pageSetup orientation="portrait" horizontalDpi="4294967292" verticalDpi="4294967292"/>
  <ignoredErrors>
    <ignoredError sqref="F4:F13 G4:G13" formulaRange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 B</vt:lpstr>
      <vt:lpstr>Panel D</vt:lpstr>
      <vt:lpstr>Panel F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Kasmir Ramo</dc:creator>
  <cp:keywords/>
  <dc:description/>
  <cp:lastModifiedBy>Kasmir Ramo</cp:lastModifiedBy>
  <dcterms:created xsi:type="dcterms:W3CDTF">2016-07-17T13:19:14Z</dcterms:created>
  <dcterms:modified xsi:type="dcterms:W3CDTF">2016-07-24T13:05:23Z</dcterms:modified>
  <cp:category/>
</cp:coreProperties>
</file>