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2600" yWindow="0" windowWidth="20320" windowHeight="16180" tabRatio="500"/>
  </bookViews>
  <sheets>
    <sheet name="Panel B" sheetId="3" r:id="rId1"/>
    <sheet name="Pannel C" sheetId="1" r:id="rId2"/>
    <sheet name="Panel D" sheetId="2" r:id="rId3"/>
    <sheet name="Panel F" sheetId="4" r:id="rId4"/>
    <sheet name="Panel G" sheetId="5" r:id="rId5"/>
    <sheet name="Panel H" sheetId="6" r:id="rId6"/>
    <sheet name="Panel I" sheetId="7" r:id="rId7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7" i="7" l="1"/>
  <c r="G21" i="7"/>
  <c r="H27" i="7"/>
  <c r="G27" i="7"/>
  <c r="F27" i="7"/>
  <c r="E27" i="7"/>
  <c r="D27" i="7"/>
  <c r="C27" i="7"/>
  <c r="I24" i="7"/>
  <c r="H24" i="7"/>
  <c r="G24" i="7"/>
  <c r="F24" i="7"/>
  <c r="E24" i="7"/>
  <c r="D24" i="7"/>
  <c r="C24" i="7"/>
  <c r="I23" i="7"/>
  <c r="H23" i="7"/>
  <c r="G23" i="7"/>
  <c r="F23" i="7"/>
  <c r="E23" i="7"/>
  <c r="D23" i="7"/>
  <c r="C23" i="7"/>
  <c r="I21" i="7"/>
  <c r="H21" i="7"/>
  <c r="F21" i="7"/>
  <c r="E21" i="7"/>
  <c r="D21" i="7"/>
  <c r="C21" i="7"/>
  <c r="I20" i="7"/>
  <c r="H20" i="7"/>
  <c r="G20" i="7"/>
  <c r="F20" i="7"/>
  <c r="E20" i="7"/>
  <c r="D20" i="7"/>
  <c r="C20" i="7"/>
  <c r="D27" i="6"/>
  <c r="E27" i="6"/>
  <c r="F27" i="6"/>
  <c r="G27" i="6"/>
  <c r="H27" i="6"/>
  <c r="I27" i="6"/>
  <c r="C27" i="6"/>
  <c r="D23" i="6"/>
  <c r="E23" i="6"/>
  <c r="F23" i="6"/>
  <c r="G23" i="6"/>
  <c r="H23" i="6"/>
  <c r="I23" i="6"/>
  <c r="D24" i="6"/>
  <c r="E24" i="6"/>
  <c r="F24" i="6"/>
  <c r="G24" i="6"/>
  <c r="H24" i="6"/>
  <c r="I24" i="6"/>
  <c r="C24" i="6"/>
  <c r="C23" i="6"/>
  <c r="D20" i="6"/>
  <c r="E20" i="6"/>
  <c r="F20" i="6"/>
  <c r="G20" i="6"/>
  <c r="H20" i="6"/>
  <c r="I20" i="6"/>
  <c r="D21" i="6"/>
  <c r="E21" i="6"/>
  <c r="F21" i="6"/>
  <c r="G21" i="6"/>
  <c r="H21" i="6"/>
  <c r="I21" i="6"/>
  <c r="C21" i="6"/>
  <c r="C20" i="6"/>
  <c r="D29" i="5"/>
  <c r="E29" i="5"/>
  <c r="F29" i="5"/>
  <c r="G29" i="5"/>
  <c r="H29" i="5"/>
  <c r="I29" i="5"/>
  <c r="C29" i="5"/>
  <c r="D26" i="5"/>
  <c r="E26" i="5"/>
  <c r="F26" i="5"/>
  <c r="G26" i="5"/>
  <c r="H26" i="5"/>
  <c r="I26" i="5"/>
  <c r="D27" i="5"/>
  <c r="E27" i="5"/>
  <c r="F27" i="5"/>
  <c r="G27" i="5"/>
  <c r="H27" i="5"/>
  <c r="I27" i="5"/>
  <c r="C27" i="5"/>
  <c r="C26" i="5"/>
  <c r="D23" i="5"/>
  <c r="E23" i="5"/>
  <c r="F23" i="5"/>
  <c r="G23" i="5"/>
  <c r="H23" i="5"/>
  <c r="I23" i="5"/>
  <c r="D24" i="5"/>
  <c r="E24" i="5"/>
  <c r="F24" i="5"/>
  <c r="G24" i="5"/>
  <c r="H24" i="5"/>
  <c r="I24" i="5"/>
  <c r="C24" i="5"/>
  <c r="C23" i="5"/>
  <c r="E30" i="3"/>
  <c r="D30" i="3"/>
  <c r="C30" i="3"/>
  <c r="D26" i="3"/>
  <c r="E26" i="3"/>
  <c r="D27" i="3"/>
  <c r="E27" i="3"/>
  <c r="C27" i="3"/>
  <c r="C26" i="3"/>
  <c r="D23" i="3"/>
  <c r="E23" i="3"/>
  <c r="C23" i="3"/>
  <c r="D22" i="3"/>
  <c r="E22" i="3"/>
  <c r="C22" i="3"/>
  <c r="J39" i="2"/>
  <c r="I39" i="2"/>
  <c r="H39" i="2"/>
  <c r="G39" i="2"/>
  <c r="F39" i="2"/>
  <c r="E39" i="2"/>
  <c r="D39" i="2"/>
  <c r="J38" i="2"/>
  <c r="I38" i="2"/>
  <c r="H38" i="2"/>
  <c r="G38" i="2"/>
  <c r="F38" i="2"/>
  <c r="E38" i="2"/>
  <c r="D38" i="2"/>
  <c r="J37" i="2"/>
  <c r="I37" i="2"/>
  <c r="H37" i="2"/>
  <c r="G37" i="2"/>
  <c r="F37" i="2"/>
  <c r="E37" i="2"/>
  <c r="D37" i="2"/>
  <c r="J34" i="2"/>
  <c r="I34" i="2"/>
  <c r="H34" i="2"/>
  <c r="G34" i="2"/>
  <c r="F34" i="2"/>
  <c r="E34" i="2"/>
  <c r="D34" i="2"/>
  <c r="J33" i="2"/>
  <c r="I33" i="2"/>
  <c r="H33" i="2"/>
  <c r="G33" i="2"/>
  <c r="F33" i="2"/>
  <c r="E33" i="2"/>
  <c r="D33" i="2"/>
  <c r="J32" i="2"/>
  <c r="I32" i="2"/>
  <c r="H32" i="2"/>
  <c r="G32" i="2"/>
  <c r="F32" i="2"/>
  <c r="E32" i="2"/>
  <c r="D32" i="2"/>
  <c r="J29" i="2"/>
  <c r="I29" i="2"/>
  <c r="H29" i="2"/>
  <c r="G29" i="2"/>
  <c r="F29" i="2"/>
  <c r="E29" i="2"/>
  <c r="D29" i="2"/>
  <c r="J28" i="2"/>
  <c r="I28" i="2"/>
  <c r="H28" i="2"/>
  <c r="G28" i="2"/>
  <c r="F28" i="2"/>
  <c r="E28" i="2"/>
  <c r="D28" i="2"/>
  <c r="J27" i="2"/>
  <c r="I27" i="2"/>
  <c r="H27" i="2"/>
  <c r="G27" i="2"/>
  <c r="F27" i="2"/>
  <c r="E27" i="2"/>
  <c r="D27" i="2"/>
  <c r="E21" i="1"/>
  <c r="E22" i="1"/>
  <c r="E20" i="1"/>
  <c r="D22" i="1"/>
  <c r="D21" i="1"/>
  <c r="D20" i="1"/>
  <c r="C22" i="1"/>
  <c r="C21" i="1"/>
  <c r="C20" i="1"/>
  <c r="E18" i="1"/>
  <c r="D18" i="1"/>
  <c r="C18" i="1"/>
  <c r="E17" i="1"/>
  <c r="D17" i="1"/>
  <c r="C17" i="1"/>
  <c r="E16" i="1"/>
  <c r="D16" i="1"/>
  <c r="C16" i="1"/>
  <c r="E14" i="1"/>
  <c r="E13" i="1"/>
  <c r="E12" i="1"/>
  <c r="D14" i="1"/>
  <c r="D13" i="1"/>
  <c r="D12" i="1"/>
  <c r="C14" i="1"/>
  <c r="C13" i="1"/>
  <c r="C12" i="1"/>
</calcChain>
</file>

<file path=xl/sharedStrings.xml><?xml version="1.0" encoding="utf-8"?>
<sst xmlns="http://schemas.openxmlformats.org/spreadsheetml/2006/main" count="379" uniqueCount="45">
  <si>
    <t>EWT</t>
  </si>
  <si>
    <t>E2KO</t>
  </si>
  <si>
    <t>SEM</t>
  </si>
  <si>
    <t>Ttest</t>
  </si>
  <si>
    <t>Pre FAL</t>
  </si>
  <si>
    <t>Day 1</t>
  </si>
  <si>
    <t xml:space="preserve">Day 3 </t>
  </si>
  <si>
    <t>EWT vs. E2KO</t>
  </si>
  <si>
    <t>Mouse ID</t>
  </si>
  <si>
    <t>Days Post FAL</t>
  </si>
  <si>
    <t>WT</t>
  </si>
  <si>
    <t>pre day</t>
  </si>
  <si>
    <t>day 1</t>
  </si>
  <si>
    <t>day 3</t>
  </si>
  <si>
    <t>day 7</t>
  </si>
  <si>
    <t>day 14</t>
  </si>
  <si>
    <t>day 21</t>
  </si>
  <si>
    <t>day 28</t>
  </si>
  <si>
    <t>Mapk8-/-</t>
  </si>
  <si>
    <t>day14</t>
  </si>
  <si>
    <t>day  28</t>
  </si>
  <si>
    <t>Mapk9-/-</t>
  </si>
  <si>
    <t>Averages</t>
  </si>
  <si>
    <t>Days Post-FAL</t>
  </si>
  <si>
    <t>WT vs. Mapk8-/-</t>
  </si>
  <si>
    <t>WT vs. Mapk9-/-</t>
  </si>
  <si>
    <t>Mapk8-/- vs. Mapk9-/-</t>
  </si>
  <si>
    <t>E3KO</t>
  </si>
  <si>
    <t>Dead</t>
  </si>
  <si>
    <t>Alive</t>
  </si>
  <si>
    <t>Days Post Coronary Artery Ligation</t>
  </si>
  <si>
    <t>H2KO</t>
  </si>
  <si>
    <t>M2KO</t>
  </si>
  <si>
    <t>ϕ2KO</t>
  </si>
  <si>
    <t>MCtrl</t>
  </si>
  <si>
    <t>MCtrl vs. M2KO</t>
  </si>
  <si>
    <t>ϕCtrl</t>
  </si>
  <si>
    <t>ϕCtrl vs. ϕ2KO</t>
  </si>
  <si>
    <t>HfCtrl</t>
  </si>
  <si>
    <t>HfCtrl vs. H2KO</t>
  </si>
  <si>
    <t>ECtrl</t>
  </si>
  <si>
    <t>EfCtrl</t>
  </si>
  <si>
    <t>EfCtrl vs. E2KO</t>
  </si>
  <si>
    <t>EWT vs. EfCtrl</t>
  </si>
  <si>
    <t>ECtrl vs. E3KO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</si>
</sst>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Calibri"/>
      <family val="2"/>
      <charset val="128"/>
      <scheme val="minor"/>
    </font>
    <font>
      <b/>
      <sz val="12"/>
      <color theme="1"/>
      <name val="Calibri"/>
      <family val="2"/>
      <charset val="128"/>
      <scheme val="minor"/>
    </font>
    <font>
      <b/>
      <sz val="10"/>
      <name val="Arial"/>
      <family val="2"/>
    </font>
    <font>
      <sz val="11"/>
      <color indexed="8"/>
      <name val="Calibri"/>
      <family val="2"/>
    </font>
    <font>
      <u/>
      <sz val="12"/>
      <color theme="10"/>
      <name val="Calibri"/>
      <family val="2"/>
      <charset val="128"/>
      <scheme val="minor"/>
    </font>
    <font>
      <u/>
      <sz val="12"/>
      <color theme="11"/>
      <name val="Calibri"/>
      <family val="2"/>
      <charset val="128"/>
      <scheme val="minor"/>
    </font>
    <font>
      <b/>
      <sz val="11"/>
      <name val="Calibri"/>
      <family val="2"/>
    </font>
    <font>
      <b/>
      <sz val="12"/>
      <name val="Calibri"/>
      <family val="2"/>
      <charset val="128"/>
      <scheme val="minor"/>
    </font>
    <font>
      <sz val="10"/>
      <name val="Arial"/>
      <family val="2"/>
    </font>
    <font>
      <sz val="11"/>
      <name val="Calibri"/>
      <family val="2"/>
    </font>
    <font>
      <b/>
      <sz val="12"/>
      <color rgb="FF000000"/>
      <name val="Calibri"/>
      <family val="2"/>
      <charset val="128"/>
      <scheme val="minor"/>
    </font>
    <font>
      <sz val="12"/>
      <color rgb="FF000000"/>
      <name val="Calibri"/>
      <family val="2"/>
      <charset val="128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47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45">
    <xf numFmtId="0" fontId="0" fillId="0" borderId="0" xfId="0"/>
    <xf numFmtId="0" fontId="3" fillId="0" borderId="1" xfId="1" applyBorder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28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8" fillId="0" borderId="1" xfId="31" applyFont="1" applyBorder="1" applyAlignment="1">
      <alignment horizontal="center" vertical="center"/>
    </xf>
    <xf numFmtId="0" fontId="8" fillId="0" borderId="1" xfId="31" applyBorder="1" applyAlignment="1">
      <alignment horizontal="center" vertical="center"/>
    </xf>
    <xf numFmtId="0" fontId="0" fillId="3" borderId="0" xfId="0" applyFill="1"/>
    <xf numFmtId="0" fontId="10" fillId="0" borderId="0" xfId="0" applyFont="1"/>
    <xf numFmtId="0" fontId="0" fillId="0" borderId="0" xfId="0" applyFont="1"/>
    <xf numFmtId="0" fontId="0" fillId="0" borderId="0" xfId="0" quotePrefix="1"/>
    <xf numFmtId="0" fontId="8" fillId="0" borderId="1" xfId="80" applyBorder="1" applyAlignment="1">
      <alignment horizontal="center"/>
    </xf>
    <xf numFmtId="0" fontId="3" fillId="0" borderId="1" xfId="1" applyFill="1" applyBorder="1" applyAlignment="1">
      <alignment horizontal="center"/>
    </xf>
    <xf numFmtId="0" fontId="3" fillId="0" borderId="1" xfId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80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1" xfId="0" applyFill="1" applyBorder="1" applyAlignment="1">
      <alignment vertical="center"/>
    </xf>
    <xf numFmtId="0" fontId="0" fillId="0" borderId="1" xfId="0" applyBorder="1"/>
    <xf numFmtId="0" fontId="11" fillId="0" borderId="1" xfId="0" applyFont="1" applyBorder="1" applyAlignment="1">
      <alignment vertical="center"/>
    </xf>
    <xf numFmtId="0" fontId="11" fillId="0" borderId="1" xfId="0" applyFont="1" applyBorder="1"/>
    <xf numFmtId="0" fontId="2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/>
    <xf numFmtId="0" fontId="1" fillId="0" borderId="8" xfId="0" applyFont="1" applyBorder="1" applyAlignment="1">
      <alignment horizontal="center" vertical="center"/>
    </xf>
  </cellXfs>
  <cellStyles count="147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30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9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Normal" xfId="0" builtinId="0"/>
    <cellStyle name="Normal 2" xfId="31"/>
    <cellStyle name="Normal_Sheet1" xfId="1"/>
    <cellStyle name="Normal_Sheet1_2" xfId="28"/>
    <cellStyle name="Normal_Sheet1_3" xfId="8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32"/>
  <sheetViews>
    <sheetView tabSelected="1" workbookViewId="0"/>
  </sheetViews>
  <sheetFormatPr baseColWidth="10" defaultRowHeight="15" x14ac:dyDescent="0"/>
  <cols>
    <col min="2" max="2" width="13.83203125" customWidth="1"/>
    <col min="4" max="5" width="12.1640625" bestFit="1" customWidth="1"/>
  </cols>
  <sheetData>
    <row r="3" spans="2:10">
      <c r="B3" s="36" t="s">
        <v>40</v>
      </c>
      <c r="C3" s="37"/>
      <c r="D3" s="37"/>
      <c r="E3" s="37"/>
      <c r="G3" s="36" t="s">
        <v>27</v>
      </c>
      <c r="H3" s="37"/>
      <c r="I3" s="37"/>
      <c r="J3" s="37"/>
    </row>
    <row r="4" spans="2:10">
      <c r="B4" s="4" t="s">
        <v>8</v>
      </c>
      <c r="C4" s="4" t="s">
        <v>4</v>
      </c>
      <c r="D4" s="4" t="s">
        <v>5</v>
      </c>
      <c r="E4" s="4" t="s">
        <v>6</v>
      </c>
      <c r="G4" s="4" t="s">
        <v>8</v>
      </c>
      <c r="H4" s="4" t="s">
        <v>4</v>
      </c>
      <c r="I4" s="4" t="s">
        <v>5</v>
      </c>
      <c r="J4" s="4" t="s">
        <v>6</v>
      </c>
    </row>
    <row r="5" spans="2:10">
      <c r="B5" s="4">
        <v>1</v>
      </c>
      <c r="C5" s="8">
        <v>94</v>
      </c>
      <c r="D5" s="8">
        <v>17</v>
      </c>
      <c r="E5" s="8">
        <v>57</v>
      </c>
      <c r="G5" s="4">
        <v>1</v>
      </c>
      <c r="H5" s="17">
        <v>95</v>
      </c>
      <c r="I5" s="18">
        <v>3</v>
      </c>
      <c r="J5" s="18">
        <v>1</v>
      </c>
    </row>
    <row r="6" spans="2:10">
      <c r="B6" s="4">
        <v>2</v>
      </c>
      <c r="C6" s="8">
        <v>95</v>
      </c>
      <c r="D6" s="8">
        <v>26</v>
      </c>
      <c r="E6" s="8">
        <v>69</v>
      </c>
      <c r="G6" s="4">
        <v>2</v>
      </c>
      <c r="H6" s="18">
        <v>93</v>
      </c>
      <c r="I6" s="18">
        <v>1</v>
      </c>
      <c r="J6" s="18">
        <v>1</v>
      </c>
    </row>
    <row r="7" spans="2:10">
      <c r="B7" s="4">
        <v>3</v>
      </c>
      <c r="C7" s="8">
        <v>91</v>
      </c>
      <c r="D7" s="8">
        <v>27</v>
      </c>
      <c r="E7" s="8">
        <v>57</v>
      </c>
      <c r="G7" s="4">
        <v>3</v>
      </c>
      <c r="H7" s="18">
        <v>100</v>
      </c>
      <c r="I7" s="18">
        <v>1</v>
      </c>
      <c r="J7" s="18">
        <v>3</v>
      </c>
    </row>
    <row r="8" spans="2:10">
      <c r="B8" s="4">
        <v>4</v>
      </c>
      <c r="C8" s="8">
        <v>97</v>
      </c>
      <c r="D8" s="8">
        <v>18</v>
      </c>
      <c r="E8" s="8">
        <v>32</v>
      </c>
      <c r="G8" s="4">
        <v>4</v>
      </c>
      <c r="H8" s="18">
        <v>90</v>
      </c>
      <c r="I8" s="18">
        <v>3</v>
      </c>
      <c r="J8" s="18">
        <v>2</v>
      </c>
    </row>
    <row r="9" spans="2:10">
      <c r="B9" s="4">
        <v>5</v>
      </c>
      <c r="C9" s="8">
        <v>101</v>
      </c>
      <c r="D9" s="8">
        <v>36</v>
      </c>
      <c r="E9" s="8">
        <v>68</v>
      </c>
      <c r="G9" s="4">
        <v>5</v>
      </c>
      <c r="H9" s="18">
        <v>96</v>
      </c>
      <c r="I9" s="18">
        <v>5</v>
      </c>
      <c r="J9" s="18">
        <v>3</v>
      </c>
    </row>
    <row r="10" spans="2:10">
      <c r="B10" s="4">
        <v>6</v>
      </c>
      <c r="C10" s="8">
        <v>92</v>
      </c>
      <c r="D10" s="8">
        <v>19</v>
      </c>
      <c r="E10" s="8">
        <v>60</v>
      </c>
      <c r="G10" s="4">
        <v>6</v>
      </c>
      <c r="H10" s="18">
        <v>93</v>
      </c>
      <c r="I10" s="18">
        <v>3</v>
      </c>
      <c r="J10" s="18">
        <v>3</v>
      </c>
    </row>
    <row r="11" spans="2:10">
      <c r="B11" s="4">
        <v>7</v>
      </c>
      <c r="C11" s="8">
        <v>99</v>
      </c>
      <c r="D11" s="8">
        <v>19</v>
      </c>
      <c r="E11" s="8">
        <v>62</v>
      </c>
      <c r="G11" s="4">
        <v>7</v>
      </c>
      <c r="H11" s="18">
        <v>95</v>
      </c>
      <c r="I11" s="18">
        <v>3</v>
      </c>
      <c r="J11" s="18">
        <v>3</v>
      </c>
    </row>
    <row r="12" spans="2:10">
      <c r="G12" s="4">
        <v>8</v>
      </c>
      <c r="H12" s="8">
        <v>96</v>
      </c>
      <c r="I12" s="8">
        <v>6</v>
      </c>
      <c r="J12" s="8">
        <v>14</v>
      </c>
    </row>
    <row r="13" spans="2:10">
      <c r="G13" s="4">
        <v>9</v>
      </c>
      <c r="H13" s="8">
        <v>93</v>
      </c>
      <c r="I13" s="8">
        <v>3</v>
      </c>
      <c r="J13" s="8">
        <v>4</v>
      </c>
    </row>
    <row r="14" spans="2:10">
      <c r="G14" s="4">
        <v>10</v>
      </c>
      <c r="H14" s="8">
        <v>98</v>
      </c>
      <c r="I14" s="8">
        <v>1</v>
      </c>
      <c r="J14" s="8">
        <v>1</v>
      </c>
    </row>
    <row r="15" spans="2:10">
      <c r="G15" s="4">
        <v>11</v>
      </c>
      <c r="H15" s="8">
        <v>105</v>
      </c>
      <c r="I15" s="8">
        <v>3</v>
      </c>
      <c r="J15" s="8">
        <v>2</v>
      </c>
    </row>
    <row r="16" spans="2:10">
      <c r="G16" s="4">
        <v>12</v>
      </c>
      <c r="H16" s="8">
        <v>96</v>
      </c>
      <c r="I16" s="8">
        <v>2</v>
      </c>
      <c r="J16" s="8">
        <v>2</v>
      </c>
    </row>
    <row r="17" spans="2:10">
      <c r="G17" s="4">
        <v>13</v>
      </c>
      <c r="H17" s="8">
        <v>98</v>
      </c>
      <c r="I17" s="8">
        <v>14</v>
      </c>
      <c r="J17" s="8">
        <v>7</v>
      </c>
    </row>
    <row r="18" spans="2:10">
      <c r="G18" s="4">
        <v>14</v>
      </c>
      <c r="H18" s="8">
        <v>101</v>
      </c>
      <c r="I18" s="8">
        <v>4</v>
      </c>
      <c r="J18" s="8">
        <v>3</v>
      </c>
    </row>
    <row r="20" spans="2:10">
      <c r="C20" s="38" t="s">
        <v>22</v>
      </c>
      <c r="D20" s="38"/>
      <c r="E20" s="38"/>
    </row>
    <row r="21" spans="2:10">
      <c r="C21" s="4" t="s">
        <v>4</v>
      </c>
      <c r="D21" s="4" t="s">
        <v>5</v>
      </c>
      <c r="E21" s="4" t="s">
        <v>6</v>
      </c>
    </row>
    <row r="22" spans="2:10">
      <c r="B22" s="15" t="s">
        <v>40</v>
      </c>
      <c r="C22">
        <f>AVERAGE(C5:C11)</f>
        <v>95.571428571428569</v>
      </c>
      <c r="D22">
        <f t="shared" ref="D22:E22" si="0">AVERAGE(D5:D11)</f>
        <v>23.142857142857142</v>
      </c>
      <c r="E22">
        <f t="shared" si="0"/>
        <v>57.857142857142854</v>
      </c>
    </row>
    <row r="23" spans="2:10">
      <c r="B23" s="15" t="s">
        <v>27</v>
      </c>
      <c r="C23">
        <f>AVERAGE(H5:H18)</f>
        <v>96.357142857142861</v>
      </c>
      <c r="D23">
        <f t="shared" ref="D23:E23" si="1">AVERAGE(I5:I18)</f>
        <v>3.7142857142857144</v>
      </c>
      <c r="E23">
        <f t="shared" si="1"/>
        <v>3.5</v>
      </c>
    </row>
    <row r="24" spans="2:10">
      <c r="B24" s="15"/>
    </row>
    <row r="25" spans="2:10">
      <c r="B25" s="15"/>
      <c r="C25" s="4" t="s">
        <v>2</v>
      </c>
      <c r="D25" s="4" t="s">
        <v>2</v>
      </c>
      <c r="E25" s="4" t="s">
        <v>2</v>
      </c>
    </row>
    <row r="26" spans="2:10">
      <c r="B26" s="15" t="s">
        <v>40</v>
      </c>
      <c r="C26">
        <f>(STDEV(C5:C11))/(SQRT(7))</f>
        <v>1.3776643944275648</v>
      </c>
      <c r="D26">
        <f t="shared" ref="D26:E26" si="2">(STDEV(D5:D11))/(SQRT(7))</f>
        <v>2.6134138540975691</v>
      </c>
      <c r="E26">
        <f t="shared" si="2"/>
        <v>4.6773444410699678</v>
      </c>
    </row>
    <row r="27" spans="2:10">
      <c r="B27" s="15" t="s">
        <v>27</v>
      </c>
      <c r="C27">
        <f>(STDEV(H5:H18))/(SQRT(14))</f>
        <v>1.0303479773717699</v>
      </c>
      <c r="D27">
        <f t="shared" ref="D27:E27" si="3">(STDEV(I5:I18))/(SQRT(14))</f>
        <v>0.87973879382968945</v>
      </c>
      <c r="E27">
        <f t="shared" si="3"/>
        <v>0.90632696717496575</v>
      </c>
    </row>
    <row r="28" spans="2:10">
      <c r="B28" s="15"/>
    </row>
    <row r="29" spans="2:10">
      <c r="B29" s="15"/>
      <c r="C29" s="4" t="s">
        <v>3</v>
      </c>
      <c r="D29" s="4" t="s">
        <v>3</v>
      </c>
      <c r="E29" s="4" t="s">
        <v>3</v>
      </c>
    </row>
    <row r="30" spans="2:10">
      <c r="B30" s="15" t="s">
        <v>44</v>
      </c>
      <c r="C30">
        <f>TTEST(C5:C11,H5:H18,2,2)</f>
        <v>0.65933497757810711</v>
      </c>
      <c r="D30">
        <f>TTEST(D5:D11,I5:I18,2,2)</f>
        <v>3.6503435050689022E-8</v>
      </c>
      <c r="E30">
        <f>TTEST(E5:E11,J5:J18,2,2)</f>
        <v>2.5759707341133158E-12</v>
      </c>
    </row>
    <row r="31" spans="2:10">
      <c r="B31" s="2"/>
    </row>
    <row r="32" spans="2:10">
      <c r="B32" s="2"/>
    </row>
  </sheetData>
  <mergeCells count="3">
    <mergeCell ref="B3:E3"/>
    <mergeCell ref="G3:J3"/>
    <mergeCell ref="C20:E20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2"/>
  <sheetViews>
    <sheetView workbookViewId="0"/>
  </sheetViews>
  <sheetFormatPr baseColWidth="10" defaultRowHeight="15" x14ac:dyDescent="0"/>
  <cols>
    <col min="2" max="2" width="14.33203125" customWidth="1"/>
  </cols>
  <sheetData>
    <row r="1" spans="2:15">
      <c r="C1" s="2"/>
      <c r="H1" s="2"/>
      <c r="M1" s="2"/>
    </row>
    <row r="2" spans="2:15">
      <c r="B2" s="36" t="s">
        <v>0</v>
      </c>
      <c r="C2" s="37"/>
      <c r="D2" s="37"/>
      <c r="E2" s="37"/>
      <c r="G2" s="36" t="s">
        <v>41</v>
      </c>
      <c r="H2" s="37"/>
      <c r="I2" s="37"/>
      <c r="J2" s="37"/>
      <c r="L2" s="36" t="s">
        <v>1</v>
      </c>
      <c r="M2" s="37"/>
      <c r="N2" s="37"/>
      <c r="O2" s="37"/>
    </row>
    <row r="3" spans="2:15">
      <c r="B3" s="4" t="s">
        <v>8</v>
      </c>
      <c r="C3" s="4" t="s">
        <v>4</v>
      </c>
      <c r="D3" s="4" t="s">
        <v>5</v>
      </c>
      <c r="E3" s="4" t="s">
        <v>6</v>
      </c>
      <c r="G3" s="4" t="s">
        <v>8</v>
      </c>
      <c r="H3" s="4" t="s">
        <v>4</v>
      </c>
      <c r="I3" s="4" t="s">
        <v>5</v>
      </c>
      <c r="J3" s="4" t="s">
        <v>6</v>
      </c>
      <c r="L3" s="4" t="s">
        <v>8</v>
      </c>
      <c r="M3" s="4" t="s">
        <v>4</v>
      </c>
      <c r="N3" s="4" t="s">
        <v>5</v>
      </c>
      <c r="O3" s="4" t="s">
        <v>6</v>
      </c>
    </row>
    <row r="4" spans="2:15">
      <c r="B4" s="3">
        <v>1</v>
      </c>
      <c r="C4" s="1">
        <v>96</v>
      </c>
      <c r="D4" s="1">
        <v>10</v>
      </c>
      <c r="E4" s="1">
        <v>28</v>
      </c>
      <c r="G4" s="3">
        <v>1</v>
      </c>
      <c r="H4" s="1">
        <v>100</v>
      </c>
      <c r="I4" s="1">
        <v>13</v>
      </c>
      <c r="J4" s="1">
        <v>28</v>
      </c>
      <c r="L4" s="3">
        <v>1</v>
      </c>
      <c r="M4" s="1">
        <v>96</v>
      </c>
      <c r="N4" s="1">
        <v>3</v>
      </c>
      <c r="O4" s="1">
        <v>7</v>
      </c>
    </row>
    <row r="5" spans="2:15">
      <c r="B5" s="3">
        <v>2</v>
      </c>
      <c r="C5" s="1">
        <v>98</v>
      </c>
      <c r="D5" s="1">
        <v>18</v>
      </c>
      <c r="E5" s="1">
        <v>43</v>
      </c>
      <c r="G5" s="3">
        <v>2</v>
      </c>
      <c r="H5" s="1">
        <v>90</v>
      </c>
      <c r="I5" s="1">
        <v>15</v>
      </c>
      <c r="J5" s="1">
        <v>49</v>
      </c>
      <c r="L5" s="3">
        <v>2</v>
      </c>
      <c r="M5" s="1">
        <v>94</v>
      </c>
      <c r="N5" s="1">
        <v>3</v>
      </c>
      <c r="O5" s="1">
        <v>8</v>
      </c>
    </row>
    <row r="6" spans="2:15">
      <c r="B6" s="3">
        <v>3</v>
      </c>
      <c r="C6" s="1">
        <v>93</v>
      </c>
      <c r="D6" s="1">
        <v>29</v>
      </c>
      <c r="E6" s="1">
        <v>56</v>
      </c>
      <c r="G6" s="3">
        <v>3</v>
      </c>
      <c r="H6" s="1">
        <v>90</v>
      </c>
      <c r="I6" s="1">
        <v>14</v>
      </c>
      <c r="J6" s="1">
        <v>51</v>
      </c>
      <c r="L6" s="3">
        <v>3</v>
      </c>
      <c r="M6" s="1">
        <v>95</v>
      </c>
      <c r="N6" s="1">
        <v>1</v>
      </c>
      <c r="O6" s="1">
        <v>1</v>
      </c>
    </row>
    <row r="7" spans="2:15">
      <c r="B7" s="3">
        <v>4</v>
      </c>
      <c r="C7" s="1">
        <v>91</v>
      </c>
      <c r="D7" s="1">
        <v>26</v>
      </c>
      <c r="E7" s="1">
        <v>46</v>
      </c>
      <c r="G7" s="3">
        <v>4</v>
      </c>
      <c r="H7" s="1">
        <v>96</v>
      </c>
      <c r="I7" s="1">
        <v>9</v>
      </c>
      <c r="J7" s="1">
        <v>33</v>
      </c>
      <c r="L7" s="3">
        <v>4</v>
      </c>
      <c r="M7" s="1">
        <v>99</v>
      </c>
      <c r="N7" s="1">
        <v>1</v>
      </c>
      <c r="O7" s="1">
        <v>1</v>
      </c>
    </row>
    <row r="10" spans="2:15">
      <c r="C10" s="38" t="s">
        <v>22</v>
      </c>
      <c r="D10" s="38"/>
      <c r="E10" s="38"/>
    </row>
    <row r="11" spans="2:15">
      <c r="C11" s="4" t="s">
        <v>4</v>
      </c>
      <c r="D11" s="4" t="s">
        <v>5</v>
      </c>
      <c r="E11" s="4" t="s">
        <v>6</v>
      </c>
    </row>
    <row r="12" spans="2:15">
      <c r="B12" s="15" t="s">
        <v>0</v>
      </c>
      <c r="C12">
        <f>AVERAGE(C4:C7)</f>
        <v>94.5</v>
      </c>
      <c r="D12">
        <f>AVERAGE(D4:D7)</f>
        <v>20.75</v>
      </c>
      <c r="E12">
        <f>AVERAGE(E4:E7)</f>
        <v>43.25</v>
      </c>
    </row>
    <row r="13" spans="2:15">
      <c r="B13" s="15" t="s">
        <v>41</v>
      </c>
      <c r="C13">
        <f>AVERAGE(H4:H7)</f>
        <v>94</v>
      </c>
      <c r="D13">
        <f>AVERAGE(I4:I7)</f>
        <v>12.75</v>
      </c>
      <c r="E13">
        <f>AVERAGE(J4:J7)</f>
        <v>40.25</v>
      </c>
    </row>
    <row r="14" spans="2:15">
      <c r="B14" s="15" t="s">
        <v>1</v>
      </c>
      <c r="C14">
        <f>AVERAGE(M4:M7)</f>
        <v>96</v>
      </c>
      <c r="D14">
        <f>AVERAGE(N4:N7)</f>
        <v>2</v>
      </c>
      <c r="E14">
        <f>AVERAGE(O4:O7)</f>
        <v>4.25</v>
      </c>
    </row>
    <row r="15" spans="2:15">
      <c r="B15" s="15"/>
      <c r="C15" s="4" t="s">
        <v>2</v>
      </c>
      <c r="D15" s="4" t="s">
        <v>2</v>
      </c>
      <c r="E15" s="4" t="s">
        <v>2</v>
      </c>
    </row>
    <row r="16" spans="2:15">
      <c r="B16" s="15" t="s">
        <v>0</v>
      </c>
      <c r="C16">
        <f>(STDEV(C4:C7))/(SQRT(4))</f>
        <v>1.5545631755148024</v>
      </c>
      <c r="D16">
        <f>(STDEV(D4:D7))/(SQRT(4))</f>
        <v>4.2695628191498329</v>
      </c>
      <c r="E16">
        <f>(STDEV(E4:E7))/(SQRT(4))</f>
        <v>5.7933151131282337</v>
      </c>
    </row>
    <row r="17" spans="2:5">
      <c r="B17" s="15" t="s">
        <v>41</v>
      </c>
      <c r="C17">
        <f>(STDEV(H4:H7))/(SQRT(4))</f>
        <v>2.4494897427831779</v>
      </c>
      <c r="D17">
        <f>(STDEV(I4:I7))/(SQRT(4))</f>
        <v>1.3149778198382918</v>
      </c>
      <c r="E17">
        <f>(STDEV(J4:J7))/(SQRT(4))</f>
        <v>5.7354889358565879</v>
      </c>
    </row>
    <row r="18" spans="2:5">
      <c r="B18" s="15" t="s">
        <v>1</v>
      </c>
      <c r="C18">
        <f>(STDEV(M4:M7))/(SQRT(4))</f>
        <v>1.0801234497346435</v>
      </c>
      <c r="D18">
        <f>(STDEV(N4:N7))/(SQRT(4))</f>
        <v>0.57735026918962573</v>
      </c>
      <c r="E18">
        <f>(STDEV(O4:O7))/(SQRT(4))</f>
        <v>1.8874586088176875</v>
      </c>
    </row>
    <row r="19" spans="2:5">
      <c r="B19" s="15"/>
      <c r="C19" s="4" t="s">
        <v>3</v>
      </c>
      <c r="D19" s="4" t="s">
        <v>3</v>
      </c>
      <c r="E19" s="4" t="s">
        <v>3</v>
      </c>
    </row>
    <row r="20" spans="2:5">
      <c r="B20" s="15" t="s">
        <v>7</v>
      </c>
      <c r="C20">
        <f>TTEST(C4:C7,M4:M7,2,2)</f>
        <v>0.45830048237081833</v>
      </c>
      <c r="D20">
        <f>TTEST(D4:D7,N4:N7,2,2)</f>
        <v>4.8124147368740072E-3</v>
      </c>
      <c r="E20">
        <f>TTEST(E4:E7,O4:O7,2,2)</f>
        <v>6.8523491029091421E-4</v>
      </c>
    </row>
    <row r="21" spans="2:5">
      <c r="B21" s="15" t="s">
        <v>42</v>
      </c>
      <c r="C21">
        <f>TTEST(M4:M7,H4:H7,2,2)</f>
        <v>0.48324900080821709</v>
      </c>
      <c r="D21">
        <f>TTEST(N4:N7,I4:I7,2,2)</f>
        <v>2.9370490919700885E-4</v>
      </c>
      <c r="E21">
        <f>TTEST(O4:O7,J4:J7,2,2)</f>
        <v>9.9705991891480949E-4</v>
      </c>
    </row>
    <row r="22" spans="2:5">
      <c r="B22" s="15" t="s">
        <v>43</v>
      </c>
      <c r="C22">
        <f>TTEST(C4:C7,H4:H7,2,2)</f>
        <v>0.86883234140371646</v>
      </c>
      <c r="D22">
        <f>TTEST(D4:D7,I4:I7,2,2)</f>
        <v>0.1235295533887055</v>
      </c>
      <c r="E22">
        <f>TTEST(E4:E7,J4:J7,2,2)</f>
        <v>0.72550754960417185</v>
      </c>
    </row>
  </sheetData>
  <mergeCells count="4">
    <mergeCell ref="B2:E2"/>
    <mergeCell ref="G2:J2"/>
    <mergeCell ref="L2:O2"/>
    <mergeCell ref="C10:E10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J39"/>
  <sheetViews>
    <sheetView workbookViewId="0"/>
  </sheetViews>
  <sheetFormatPr baseColWidth="10" defaultRowHeight="15" x14ac:dyDescent="0"/>
  <cols>
    <col min="3" max="3" width="26.1640625" customWidth="1"/>
  </cols>
  <sheetData>
    <row r="3" spans="3:10">
      <c r="D3" s="39" t="s">
        <v>9</v>
      </c>
      <c r="E3" s="40"/>
      <c r="F3" s="40"/>
      <c r="G3" s="40"/>
      <c r="H3" s="40"/>
      <c r="I3" s="40"/>
      <c r="J3" s="41"/>
    </row>
    <row r="4" spans="3:10">
      <c r="C4" s="5" t="s">
        <v>10</v>
      </c>
      <c r="D4" s="6" t="s">
        <v>11</v>
      </c>
      <c r="E4" s="6" t="s">
        <v>12</v>
      </c>
      <c r="F4" s="6" t="s">
        <v>13</v>
      </c>
      <c r="G4" s="6" t="s">
        <v>14</v>
      </c>
      <c r="H4" s="6" t="s">
        <v>15</v>
      </c>
      <c r="I4" s="6" t="s">
        <v>16</v>
      </c>
      <c r="J4" s="6" t="s">
        <v>17</v>
      </c>
    </row>
    <row r="5" spans="3:10">
      <c r="C5" s="7">
        <v>1</v>
      </c>
      <c r="D5" s="8">
        <v>105</v>
      </c>
      <c r="E5" s="8">
        <v>7</v>
      </c>
      <c r="F5" s="8">
        <v>16</v>
      </c>
      <c r="G5" s="8">
        <v>21</v>
      </c>
      <c r="H5" s="8">
        <v>55</v>
      </c>
      <c r="I5" s="8">
        <v>64</v>
      </c>
      <c r="J5" s="8">
        <v>73</v>
      </c>
    </row>
    <row r="6" spans="3:10">
      <c r="C6" s="7">
        <v>2</v>
      </c>
      <c r="D6" s="8">
        <v>104</v>
      </c>
      <c r="E6" s="8">
        <v>24</v>
      </c>
      <c r="F6" s="8">
        <v>68</v>
      </c>
      <c r="G6" s="8">
        <v>81</v>
      </c>
      <c r="H6" s="8">
        <v>83</v>
      </c>
      <c r="I6" s="8">
        <v>86</v>
      </c>
      <c r="J6" s="8">
        <v>88</v>
      </c>
    </row>
    <row r="7" spans="3:10">
      <c r="C7" s="7">
        <v>3</v>
      </c>
      <c r="D7" s="8">
        <v>94</v>
      </c>
      <c r="E7" s="8">
        <v>17</v>
      </c>
      <c r="F7" s="8">
        <v>35</v>
      </c>
      <c r="G7" s="8">
        <v>47</v>
      </c>
      <c r="H7" s="8">
        <v>71</v>
      </c>
      <c r="I7" s="8">
        <v>80</v>
      </c>
      <c r="J7" s="8">
        <v>82</v>
      </c>
    </row>
    <row r="8" spans="3:10">
      <c r="C8" s="7">
        <v>4</v>
      </c>
      <c r="D8" s="8">
        <v>102</v>
      </c>
      <c r="E8" s="8">
        <v>17</v>
      </c>
      <c r="F8" s="8">
        <v>24</v>
      </c>
      <c r="G8" s="8">
        <v>44</v>
      </c>
      <c r="H8" s="8">
        <v>67</v>
      </c>
      <c r="I8" s="8">
        <v>68</v>
      </c>
      <c r="J8" s="8">
        <v>80</v>
      </c>
    </row>
    <row r="9" spans="3:10">
      <c r="C9" s="7">
        <v>5</v>
      </c>
      <c r="D9" s="8">
        <v>93</v>
      </c>
      <c r="E9" s="8">
        <v>16</v>
      </c>
      <c r="F9" s="8">
        <v>38</v>
      </c>
      <c r="G9" s="8">
        <v>60</v>
      </c>
      <c r="H9" s="8">
        <v>82</v>
      </c>
      <c r="I9" s="8">
        <v>83</v>
      </c>
      <c r="J9" s="8">
        <v>82</v>
      </c>
    </row>
    <row r="10" spans="3:10">
      <c r="C10" s="9"/>
    </row>
    <row r="11" spans="3:10">
      <c r="C11" s="10" t="s">
        <v>18</v>
      </c>
      <c r="D11" s="6" t="s">
        <v>11</v>
      </c>
      <c r="E11" s="6" t="s">
        <v>12</v>
      </c>
      <c r="F11" s="6" t="s">
        <v>13</v>
      </c>
      <c r="G11" s="6" t="s">
        <v>14</v>
      </c>
      <c r="H11" s="11" t="s">
        <v>19</v>
      </c>
      <c r="I11" s="6" t="s">
        <v>16</v>
      </c>
      <c r="J11" s="6" t="s">
        <v>20</v>
      </c>
    </row>
    <row r="12" spans="3:10">
      <c r="C12" s="7">
        <v>1</v>
      </c>
      <c r="D12" s="8">
        <v>95</v>
      </c>
      <c r="E12" s="8">
        <v>12</v>
      </c>
      <c r="F12" s="8">
        <v>24</v>
      </c>
      <c r="G12" s="8">
        <v>45</v>
      </c>
      <c r="H12" s="8">
        <v>50</v>
      </c>
      <c r="I12" s="12">
        <v>66</v>
      </c>
      <c r="J12" s="8">
        <v>68</v>
      </c>
    </row>
    <row r="13" spans="3:10">
      <c r="C13" s="7">
        <v>2</v>
      </c>
      <c r="D13" s="8">
        <v>91</v>
      </c>
      <c r="E13" s="8">
        <v>13</v>
      </c>
      <c r="F13" s="8">
        <v>23</v>
      </c>
      <c r="G13" s="8">
        <v>42</v>
      </c>
      <c r="H13" s="8">
        <v>56</v>
      </c>
      <c r="I13" s="12">
        <v>69</v>
      </c>
      <c r="J13" s="8">
        <v>71</v>
      </c>
    </row>
    <row r="14" spans="3:10">
      <c r="C14" s="7">
        <v>3</v>
      </c>
      <c r="D14" s="8">
        <v>99</v>
      </c>
      <c r="E14" s="8">
        <v>21</v>
      </c>
      <c r="F14" s="8">
        <v>40</v>
      </c>
      <c r="G14" s="8">
        <v>54</v>
      </c>
      <c r="H14" s="8">
        <v>68</v>
      </c>
      <c r="I14" s="12">
        <v>72</v>
      </c>
      <c r="J14" s="8">
        <v>73</v>
      </c>
    </row>
    <row r="15" spans="3:10">
      <c r="C15" s="7">
        <v>4</v>
      </c>
      <c r="D15" s="8">
        <v>94</v>
      </c>
      <c r="E15" s="8">
        <v>19</v>
      </c>
      <c r="F15" s="8">
        <v>40</v>
      </c>
      <c r="G15" s="8">
        <v>60</v>
      </c>
      <c r="H15" s="8">
        <v>68</v>
      </c>
      <c r="I15" s="12">
        <v>75</v>
      </c>
      <c r="J15" s="8">
        <v>75</v>
      </c>
    </row>
    <row r="16" spans="3:10">
      <c r="C16" s="7">
        <v>5</v>
      </c>
      <c r="D16" s="8">
        <v>92</v>
      </c>
      <c r="E16" s="8">
        <v>17</v>
      </c>
      <c r="F16" s="8">
        <v>26</v>
      </c>
      <c r="G16" s="8">
        <v>47</v>
      </c>
      <c r="H16" s="8">
        <v>64</v>
      </c>
      <c r="I16" s="12">
        <v>67</v>
      </c>
      <c r="J16" s="8">
        <v>73</v>
      </c>
    </row>
    <row r="17" spans="3:10">
      <c r="C17" s="9"/>
    </row>
    <row r="18" spans="3:10">
      <c r="C18" s="10" t="s">
        <v>21</v>
      </c>
      <c r="D18" s="6" t="s">
        <v>11</v>
      </c>
      <c r="E18" s="6" t="s">
        <v>12</v>
      </c>
      <c r="F18" s="6" t="s">
        <v>13</v>
      </c>
      <c r="G18" s="6" t="s">
        <v>14</v>
      </c>
      <c r="H18" s="6" t="s">
        <v>15</v>
      </c>
      <c r="I18" s="6" t="s">
        <v>16</v>
      </c>
      <c r="J18" s="6" t="s">
        <v>17</v>
      </c>
    </row>
    <row r="19" spans="3:10" ht="15" customHeight="1">
      <c r="C19" s="7">
        <v>1</v>
      </c>
      <c r="D19" s="8">
        <v>93</v>
      </c>
      <c r="E19" s="13">
        <v>14</v>
      </c>
      <c r="F19" s="8">
        <v>30</v>
      </c>
      <c r="G19" s="8">
        <v>58</v>
      </c>
      <c r="H19" s="8">
        <v>69</v>
      </c>
      <c r="I19" s="8">
        <v>78</v>
      </c>
      <c r="J19" s="8">
        <v>89</v>
      </c>
    </row>
    <row r="20" spans="3:10">
      <c r="C20" s="7">
        <v>2</v>
      </c>
      <c r="D20" s="8">
        <v>93</v>
      </c>
      <c r="E20" s="8">
        <v>9</v>
      </c>
      <c r="F20" s="8">
        <v>37</v>
      </c>
      <c r="G20" s="8">
        <v>37</v>
      </c>
      <c r="H20" s="14">
        <v>54</v>
      </c>
      <c r="I20" s="8">
        <v>70</v>
      </c>
      <c r="J20" s="8">
        <v>79</v>
      </c>
    </row>
    <row r="21" spans="3:10" ht="15" customHeight="1">
      <c r="C21" s="7">
        <v>3</v>
      </c>
      <c r="D21" s="8">
        <v>93</v>
      </c>
      <c r="E21" s="8">
        <v>10</v>
      </c>
      <c r="F21" s="8">
        <v>20</v>
      </c>
      <c r="G21" s="8">
        <v>52</v>
      </c>
      <c r="H21" s="13">
        <v>63</v>
      </c>
      <c r="I21" s="8">
        <v>73</v>
      </c>
      <c r="J21" s="8">
        <v>75</v>
      </c>
    </row>
    <row r="22" spans="3:10">
      <c r="C22" s="7">
        <v>4</v>
      </c>
      <c r="D22" s="8">
        <v>98</v>
      </c>
      <c r="E22" s="8">
        <v>12</v>
      </c>
      <c r="F22" s="8">
        <v>25</v>
      </c>
      <c r="G22" s="8">
        <v>46</v>
      </c>
      <c r="H22" s="8">
        <v>67</v>
      </c>
      <c r="I22" s="8">
        <v>71</v>
      </c>
      <c r="J22" s="8">
        <v>80</v>
      </c>
    </row>
    <row r="23" spans="3:10">
      <c r="C23" s="7">
        <v>5</v>
      </c>
      <c r="D23" s="8">
        <v>100</v>
      </c>
      <c r="E23" s="8">
        <v>18</v>
      </c>
      <c r="F23" s="8">
        <v>39</v>
      </c>
      <c r="G23" s="8">
        <v>85</v>
      </c>
      <c r="H23" s="8">
        <v>87</v>
      </c>
      <c r="I23" s="8">
        <v>90</v>
      </c>
      <c r="J23" s="8">
        <v>91</v>
      </c>
    </row>
    <row r="25" spans="3:10">
      <c r="D25" s="38" t="s">
        <v>22</v>
      </c>
      <c r="E25" s="38"/>
      <c r="F25" s="38"/>
      <c r="G25" s="38"/>
      <c r="H25" s="38"/>
      <c r="I25" s="38"/>
      <c r="J25" s="38"/>
    </row>
    <row r="26" spans="3:10">
      <c r="C26" s="15" t="s">
        <v>23</v>
      </c>
      <c r="D26" s="15" t="s">
        <v>4</v>
      </c>
      <c r="E26" s="16">
        <v>1</v>
      </c>
      <c r="F26" s="16">
        <v>3</v>
      </c>
      <c r="G26" s="16">
        <v>7</v>
      </c>
      <c r="H26" s="16">
        <v>14</v>
      </c>
      <c r="I26" s="16">
        <v>21</v>
      </c>
      <c r="J26" s="16">
        <v>28</v>
      </c>
    </row>
    <row r="27" spans="3:10">
      <c r="C27" s="4" t="s">
        <v>10</v>
      </c>
      <c r="D27">
        <f t="shared" ref="D27:J27" si="0">AVERAGE(D5:D9)</f>
        <v>99.6</v>
      </c>
      <c r="E27">
        <f t="shared" si="0"/>
        <v>16.2</v>
      </c>
      <c r="F27">
        <f t="shared" si="0"/>
        <v>36.200000000000003</v>
      </c>
      <c r="G27">
        <f t="shared" si="0"/>
        <v>50.6</v>
      </c>
      <c r="H27">
        <f t="shared" si="0"/>
        <v>71.599999999999994</v>
      </c>
      <c r="I27">
        <f t="shared" si="0"/>
        <v>76.2</v>
      </c>
      <c r="J27">
        <f t="shared" si="0"/>
        <v>81</v>
      </c>
    </row>
    <row r="28" spans="3:10">
      <c r="C28" s="4" t="s">
        <v>18</v>
      </c>
      <c r="D28">
        <f t="shared" ref="D28:J28" si="1">AVERAGE(D12:D16)</f>
        <v>94.2</v>
      </c>
      <c r="E28">
        <f t="shared" si="1"/>
        <v>16.399999999999999</v>
      </c>
      <c r="F28">
        <f t="shared" si="1"/>
        <v>30.6</v>
      </c>
      <c r="G28">
        <f t="shared" si="1"/>
        <v>49.6</v>
      </c>
      <c r="H28">
        <f t="shared" si="1"/>
        <v>61.2</v>
      </c>
      <c r="I28">
        <f t="shared" si="1"/>
        <v>69.8</v>
      </c>
      <c r="J28">
        <f t="shared" si="1"/>
        <v>72</v>
      </c>
    </row>
    <row r="29" spans="3:10">
      <c r="C29" s="4" t="s">
        <v>21</v>
      </c>
      <c r="D29">
        <f t="shared" ref="D29:J29" si="2">AVERAGE(D19:D23)</f>
        <v>95.4</v>
      </c>
      <c r="E29">
        <f t="shared" si="2"/>
        <v>12.6</v>
      </c>
      <c r="F29">
        <f t="shared" si="2"/>
        <v>30.2</v>
      </c>
      <c r="G29">
        <f t="shared" si="2"/>
        <v>55.6</v>
      </c>
      <c r="H29">
        <f t="shared" si="2"/>
        <v>68</v>
      </c>
      <c r="I29">
        <f t="shared" si="2"/>
        <v>76.400000000000006</v>
      </c>
      <c r="J29">
        <f t="shared" si="2"/>
        <v>82.8</v>
      </c>
    </row>
    <row r="31" spans="3:10">
      <c r="D31" s="15" t="s">
        <v>2</v>
      </c>
      <c r="E31" s="15" t="s">
        <v>2</v>
      </c>
      <c r="F31" s="15" t="s">
        <v>2</v>
      </c>
      <c r="G31" s="15" t="s">
        <v>2</v>
      </c>
      <c r="H31" s="15" t="s">
        <v>2</v>
      </c>
      <c r="I31" s="15" t="s">
        <v>2</v>
      </c>
      <c r="J31" s="15" t="s">
        <v>2</v>
      </c>
    </row>
    <row r="32" spans="3:10">
      <c r="C32" s="4" t="s">
        <v>10</v>
      </c>
      <c r="D32">
        <f>(STDEV(D5:D9))/(SQRT(5))</f>
        <v>2.5416530054277668</v>
      </c>
      <c r="E32">
        <f t="shared" ref="E32:J32" si="3">(STDEV(E5:E9))/(SQRT(5))</f>
        <v>2.709243436828813</v>
      </c>
      <c r="F32">
        <f t="shared" si="3"/>
        <v>8.8679197109581445</v>
      </c>
      <c r="G32">
        <f t="shared" si="3"/>
        <v>9.8620484687513077</v>
      </c>
      <c r="H32">
        <f t="shared" si="3"/>
        <v>5.1730068625510288</v>
      </c>
      <c r="I32">
        <f t="shared" si="3"/>
        <v>4.3174066289845765</v>
      </c>
      <c r="J32">
        <f t="shared" si="3"/>
        <v>2.4083189157584588</v>
      </c>
    </row>
    <row r="33" spans="3:10">
      <c r="C33" s="4" t="s">
        <v>18</v>
      </c>
      <c r="D33">
        <f>(STDEV(D12:D16))/(SQRT(5))</f>
        <v>1.3928388277184118</v>
      </c>
      <c r="E33">
        <f t="shared" ref="E33:J33" si="4">(STDEV(E12:E16))/(SQRT(5))</f>
        <v>1.720465053408526</v>
      </c>
      <c r="F33">
        <f t="shared" si="4"/>
        <v>3.8678159211627419</v>
      </c>
      <c r="G33">
        <f t="shared" si="4"/>
        <v>3.2649655434629072</v>
      </c>
      <c r="H33">
        <f t="shared" si="4"/>
        <v>3.5552777669262303</v>
      </c>
      <c r="I33">
        <f t="shared" si="4"/>
        <v>1.6552945357246849</v>
      </c>
      <c r="J33">
        <f t="shared" si="4"/>
        <v>1.1832159566199232</v>
      </c>
    </row>
    <row r="34" spans="3:10">
      <c r="C34" s="4" t="s">
        <v>21</v>
      </c>
      <c r="D34">
        <f>(STDEV(D19:D23))/(SQRT(5))</f>
        <v>1.5033296378372907</v>
      </c>
      <c r="E34">
        <f t="shared" ref="E34:J34" si="5">(STDEV(E19:E23))/(SQRT(5))</f>
        <v>1.6000000000000008</v>
      </c>
      <c r="F34">
        <f t="shared" si="5"/>
        <v>3.5693136595149504</v>
      </c>
      <c r="G34">
        <f t="shared" si="5"/>
        <v>8.1277303104864416</v>
      </c>
      <c r="H34">
        <f t="shared" si="5"/>
        <v>5.4037024344425184</v>
      </c>
      <c r="I34">
        <f t="shared" si="5"/>
        <v>3.6687872655688278</v>
      </c>
      <c r="J34">
        <f t="shared" si="5"/>
        <v>3.072458299147443</v>
      </c>
    </row>
    <row r="36" spans="3:10">
      <c r="D36" s="15" t="s">
        <v>3</v>
      </c>
      <c r="E36" s="15" t="s">
        <v>3</v>
      </c>
      <c r="F36" s="15" t="s">
        <v>3</v>
      </c>
      <c r="G36" s="15" t="s">
        <v>3</v>
      </c>
      <c r="H36" s="15" t="s">
        <v>3</v>
      </c>
      <c r="I36" s="15" t="s">
        <v>3</v>
      </c>
      <c r="J36" s="15" t="s">
        <v>3</v>
      </c>
    </row>
    <row r="37" spans="3:10">
      <c r="C37" s="15" t="s">
        <v>24</v>
      </c>
      <c r="D37">
        <f>TTEST(D5:D9,D12:D16,2,2)</f>
        <v>9.9444140470170847E-2</v>
      </c>
      <c r="E37">
        <f t="shared" ref="E37:J37" si="6">TTEST(E5:E9,E12:E16,2,2)</f>
        <v>0.95183868285494033</v>
      </c>
      <c r="F37">
        <f t="shared" si="6"/>
        <v>0.57863286462737096</v>
      </c>
      <c r="G37">
        <f t="shared" si="6"/>
        <v>0.92568125911388233</v>
      </c>
      <c r="H37">
        <f t="shared" si="6"/>
        <v>0.13613825547088748</v>
      </c>
      <c r="I37">
        <f t="shared" si="6"/>
        <v>0.2037046913242421</v>
      </c>
      <c r="J37">
        <f t="shared" si="6"/>
        <v>1.0019096711908851E-2</v>
      </c>
    </row>
    <row r="38" spans="3:10">
      <c r="C38" s="15" t="s">
        <v>25</v>
      </c>
      <c r="D38">
        <f>TTEST(D5:D9,D19:D23,2,2)</f>
        <v>0.19273622909689067</v>
      </c>
      <c r="E38">
        <f t="shared" ref="E38:J38" si="7">TTEST(E5:E9,E19:E23,2,2)</f>
        <v>0.28563663363456737</v>
      </c>
      <c r="F38">
        <f t="shared" si="7"/>
        <v>0.54771878239444316</v>
      </c>
      <c r="G38">
        <f t="shared" si="7"/>
        <v>0.70582924456688279</v>
      </c>
      <c r="H38">
        <f t="shared" si="7"/>
        <v>0.64323146442668899</v>
      </c>
      <c r="I38">
        <f t="shared" si="7"/>
        <v>0.97270525186220147</v>
      </c>
      <c r="J38">
        <f t="shared" si="7"/>
        <v>0.65701485689148464</v>
      </c>
    </row>
    <row r="39" spans="3:10">
      <c r="C39" s="15" t="s">
        <v>26</v>
      </c>
      <c r="D39">
        <f>TTEST(D12:D16,D19:D23,2,2)</f>
        <v>0.57432646307955382</v>
      </c>
      <c r="E39">
        <f t="shared" ref="E39:J39" si="8">TTEST(E12:E16,E19:E23,2,2)</f>
        <v>0.14445625903786907</v>
      </c>
      <c r="F39">
        <f t="shared" si="8"/>
        <v>0.94128445107553116</v>
      </c>
      <c r="G39">
        <f t="shared" si="8"/>
        <v>0.51269229628733781</v>
      </c>
      <c r="H39">
        <f t="shared" si="8"/>
        <v>0.32385165323694082</v>
      </c>
      <c r="I39">
        <f t="shared" si="8"/>
        <v>0.13968103213515812</v>
      </c>
      <c r="J39">
        <f t="shared" si="8"/>
        <v>1.1183361146299637E-2</v>
      </c>
    </row>
  </sheetData>
  <mergeCells count="2">
    <mergeCell ref="D3:J3"/>
    <mergeCell ref="D25:J25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3"/>
  <sheetViews>
    <sheetView workbookViewId="0"/>
  </sheetViews>
  <sheetFormatPr baseColWidth="10" defaultRowHeight="15" x14ac:dyDescent="0"/>
  <cols>
    <col min="1" max="1" width="8.83203125" customWidth="1"/>
    <col min="2" max="2" width="10.33203125" customWidth="1"/>
    <col min="3" max="11" width="5.33203125" customWidth="1"/>
    <col min="12" max="12" width="9" customWidth="1"/>
  </cols>
  <sheetData>
    <row r="3" spans="1:12">
      <c r="C3" s="42" t="s">
        <v>30</v>
      </c>
      <c r="D3" s="43"/>
      <c r="E3" s="43"/>
      <c r="F3" s="43"/>
      <c r="G3" s="43"/>
      <c r="H3" s="43"/>
      <c r="I3" s="43"/>
      <c r="J3" s="43"/>
      <c r="K3" s="43"/>
    </row>
    <row r="4" spans="1:12">
      <c r="C4" s="15">
        <v>0</v>
      </c>
      <c r="D4" s="15">
        <v>0.5</v>
      </c>
      <c r="E4" s="15">
        <v>1</v>
      </c>
      <c r="F4" s="15">
        <v>2</v>
      </c>
      <c r="G4" s="15">
        <v>3</v>
      </c>
      <c r="H4" s="15">
        <v>4</v>
      </c>
      <c r="I4" s="15">
        <v>5</v>
      </c>
      <c r="J4" s="15">
        <v>6</v>
      </c>
      <c r="K4" s="15">
        <v>7</v>
      </c>
    </row>
    <row r="5" spans="1:12">
      <c r="B5" s="15" t="s">
        <v>8</v>
      </c>
    </row>
    <row r="6" spans="1:12">
      <c r="A6" s="15" t="s">
        <v>40</v>
      </c>
      <c r="B6" s="15">
        <v>1</v>
      </c>
      <c r="C6" t="s">
        <v>29</v>
      </c>
      <c r="D6" t="s">
        <v>29</v>
      </c>
      <c r="E6" t="s">
        <v>29</v>
      </c>
      <c r="F6" t="s">
        <v>29</v>
      </c>
      <c r="G6" t="s">
        <v>29</v>
      </c>
      <c r="H6" t="s">
        <v>29</v>
      </c>
      <c r="I6" t="s">
        <v>29</v>
      </c>
      <c r="J6" t="s">
        <v>29</v>
      </c>
      <c r="K6" t="s">
        <v>29</v>
      </c>
    </row>
    <row r="7" spans="1:12">
      <c r="A7" s="15" t="s">
        <v>40</v>
      </c>
      <c r="B7" s="15">
        <v>2</v>
      </c>
      <c r="C7" t="s">
        <v>29</v>
      </c>
      <c r="D7" t="s">
        <v>29</v>
      </c>
      <c r="E7" t="s">
        <v>29</v>
      </c>
      <c r="F7" t="s">
        <v>29</v>
      </c>
      <c r="G7" t="s">
        <v>29</v>
      </c>
      <c r="H7" t="s">
        <v>29</v>
      </c>
      <c r="I7" t="s">
        <v>29</v>
      </c>
      <c r="J7" t="s">
        <v>29</v>
      </c>
      <c r="K7" t="s">
        <v>29</v>
      </c>
    </row>
    <row r="8" spans="1:12">
      <c r="A8" s="15" t="s">
        <v>40</v>
      </c>
      <c r="B8" s="15">
        <v>3</v>
      </c>
      <c r="C8" t="s">
        <v>29</v>
      </c>
      <c r="D8" t="s">
        <v>29</v>
      </c>
      <c r="E8" t="s">
        <v>29</v>
      </c>
      <c r="F8" t="s">
        <v>29</v>
      </c>
      <c r="G8" t="s">
        <v>29</v>
      </c>
      <c r="H8" t="s">
        <v>29</v>
      </c>
      <c r="I8" t="s">
        <v>29</v>
      </c>
      <c r="J8" t="s">
        <v>29</v>
      </c>
      <c r="K8" t="s">
        <v>29</v>
      </c>
    </row>
    <row r="9" spans="1:12">
      <c r="A9" s="15" t="s">
        <v>40</v>
      </c>
      <c r="B9" s="15">
        <v>4</v>
      </c>
      <c r="C9" t="s">
        <v>29</v>
      </c>
      <c r="D9" t="s">
        <v>29</v>
      </c>
      <c r="E9" t="s">
        <v>29</v>
      </c>
      <c r="F9" t="s">
        <v>29</v>
      </c>
      <c r="G9" t="s">
        <v>29</v>
      </c>
      <c r="H9" t="s">
        <v>29</v>
      </c>
      <c r="I9" t="s">
        <v>29</v>
      </c>
      <c r="J9" t="s">
        <v>29</v>
      </c>
      <c r="K9" t="s">
        <v>29</v>
      </c>
    </row>
    <row r="10" spans="1:12">
      <c r="A10" s="15" t="s">
        <v>40</v>
      </c>
      <c r="B10" s="15">
        <v>5</v>
      </c>
      <c r="C10" t="s">
        <v>29</v>
      </c>
      <c r="D10" t="s">
        <v>29</v>
      </c>
      <c r="E10" t="s">
        <v>29</v>
      </c>
      <c r="F10" t="s">
        <v>29</v>
      </c>
      <c r="G10" t="s">
        <v>29</v>
      </c>
      <c r="H10" t="s">
        <v>29</v>
      </c>
      <c r="I10" t="s">
        <v>29</v>
      </c>
      <c r="J10" t="s">
        <v>29</v>
      </c>
      <c r="K10" t="s">
        <v>29</v>
      </c>
    </row>
    <row r="11" spans="1:12">
      <c r="A11" s="15" t="s">
        <v>40</v>
      </c>
      <c r="B11" s="15">
        <v>6</v>
      </c>
      <c r="C11" t="s">
        <v>29</v>
      </c>
      <c r="D11" t="s">
        <v>29</v>
      </c>
      <c r="E11" t="s">
        <v>29</v>
      </c>
      <c r="F11" t="s">
        <v>29</v>
      </c>
      <c r="G11" t="s">
        <v>29</v>
      </c>
      <c r="H11" t="s">
        <v>29</v>
      </c>
      <c r="I11" t="s">
        <v>29</v>
      </c>
      <c r="J11" t="s">
        <v>29</v>
      </c>
      <c r="K11" t="s">
        <v>29</v>
      </c>
    </row>
    <row r="12" spans="1:12">
      <c r="A12" s="15" t="s">
        <v>40</v>
      </c>
      <c r="B12" s="15">
        <v>7</v>
      </c>
      <c r="C12" t="s">
        <v>29</v>
      </c>
      <c r="D12" t="s">
        <v>29</v>
      </c>
      <c r="E12" t="s">
        <v>29</v>
      </c>
      <c r="F12" t="s">
        <v>29</v>
      </c>
      <c r="G12" t="s">
        <v>29</v>
      </c>
      <c r="H12" t="s">
        <v>29</v>
      </c>
      <c r="I12" t="s">
        <v>29</v>
      </c>
      <c r="J12" t="s">
        <v>29</v>
      </c>
      <c r="K12" t="s">
        <v>29</v>
      </c>
    </row>
    <row r="13" spans="1:12">
      <c r="A13" s="15" t="s">
        <v>40</v>
      </c>
      <c r="B13" s="15">
        <v>8</v>
      </c>
      <c r="C13" t="s">
        <v>29</v>
      </c>
      <c r="D13" t="s">
        <v>29</v>
      </c>
      <c r="E13" t="s">
        <v>29</v>
      </c>
      <c r="F13" t="s">
        <v>29</v>
      </c>
      <c r="G13" t="s">
        <v>29</v>
      </c>
      <c r="H13" t="s">
        <v>29</v>
      </c>
      <c r="I13" s="2" t="s">
        <v>28</v>
      </c>
      <c r="J13" s="19"/>
      <c r="K13" s="19"/>
      <c r="L13" s="22"/>
    </row>
    <row r="14" spans="1:12">
      <c r="A14" s="15" t="s">
        <v>40</v>
      </c>
      <c r="B14" s="15">
        <v>9</v>
      </c>
      <c r="C14" t="s">
        <v>29</v>
      </c>
      <c r="D14" t="s">
        <v>29</v>
      </c>
      <c r="E14" t="s">
        <v>29</v>
      </c>
      <c r="F14" t="s">
        <v>29</v>
      </c>
      <c r="G14" t="s">
        <v>29</v>
      </c>
      <c r="H14" t="s">
        <v>29</v>
      </c>
      <c r="I14" t="s">
        <v>29</v>
      </c>
      <c r="J14" t="s">
        <v>29</v>
      </c>
      <c r="K14" t="s">
        <v>29</v>
      </c>
    </row>
    <row r="15" spans="1:12">
      <c r="A15" s="15" t="s">
        <v>40</v>
      </c>
      <c r="B15" s="15">
        <v>10</v>
      </c>
      <c r="C15" t="s">
        <v>29</v>
      </c>
      <c r="D15" t="s">
        <v>29</v>
      </c>
      <c r="E15" t="s">
        <v>29</v>
      </c>
      <c r="F15" t="s">
        <v>29</v>
      </c>
      <c r="G15" t="s">
        <v>29</v>
      </c>
      <c r="H15" t="s">
        <v>29</v>
      </c>
      <c r="I15" t="s">
        <v>29</v>
      </c>
      <c r="J15" t="s">
        <v>29</v>
      </c>
      <c r="K15" t="s">
        <v>29</v>
      </c>
    </row>
    <row r="16" spans="1:12">
      <c r="A16" s="15"/>
      <c r="B16" s="15"/>
    </row>
    <row r="17" spans="1:12">
      <c r="A17" s="15" t="s">
        <v>27</v>
      </c>
      <c r="B17" s="15">
        <v>1</v>
      </c>
      <c r="C17" t="s">
        <v>29</v>
      </c>
      <c r="D17" t="s">
        <v>29</v>
      </c>
      <c r="E17" t="s">
        <v>29</v>
      </c>
      <c r="F17" t="s">
        <v>29</v>
      </c>
      <c r="G17" t="s">
        <v>29</v>
      </c>
      <c r="H17" t="s">
        <v>29</v>
      </c>
      <c r="I17" t="s">
        <v>29</v>
      </c>
      <c r="J17" t="s">
        <v>29</v>
      </c>
      <c r="K17" t="s">
        <v>29</v>
      </c>
    </row>
    <row r="18" spans="1:12">
      <c r="A18" s="15" t="s">
        <v>27</v>
      </c>
      <c r="B18" s="15">
        <v>2</v>
      </c>
      <c r="C18" t="s">
        <v>29</v>
      </c>
      <c r="D18" s="2" t="s">
        <v>28</v>
      </c>
      <c r="E18" s="19"/>
      <c r="F18" s="19"/>
      <c r="G18" s="19"/>
      <c r="H18" s="19"/>
      <c r="I18" s="19"/>
      <c r="J18" s="19"/>
      <c r="K18" s="19"/>
      <c r="L18" s="22"/>
    </row>
    <row r="19" spans="1:12">
      <c r="A19" s="15" t="s">
        <v>27</v>
      </c>
      <c r="B19" s="15">
        <v>3</v>
      </c>
      <c r="C19" t="s">
        <v>29</v>
      </c>
      <c r="D19" t="s">
        <v>29</v>
      </c>
      <c r="E19" t="s">
        <v>29</v>
      </c>
      <c r="F19" t="s">
        <v>29</v>
      </c>
      <c r="G19" t="s">
        <v>29</v>
      </c>
      <c r="H19" t="s">
        <v>29</v>
      </c>
      <c r="I19" t="s">
        <v>29</v>
      </c>
      <c r="J19" s="2" t="s">
        <v>28</v>
      </c>
      <c r="K19" s="19"/>
      <c r="L19" s="22"/>
    </row>
    <row r="20" spans="1:12">
      <c r="A20" s="15" t="s">
        <v>27</v>
      </c>
      <c r="B20" s="15">
        <v>4</v>
      </c>
      <c r="C20" t="s">
        <v>29</v>
      </c>
      <c r="D20" t="s">
        <v>29</v>
      </c>
      <c r="E20" t="s">
        <v>29</v>
      </c>
      <c r="F20" t="s">
        <v>29</v>
      </c>
      <c r="G20" t="s">
        <v>29</v>
      </c>
      <c r="H20" t="s">
        <v>29</v>
      </c>
      <c r="I20" t="s">
        <v>29</v>
      </c>
      <c r="J20" s="2" t="s">
        <v>28</v>
      </c>
      <c r="K20" s="19"/>
      <c r="L20" s="22"/>
    </row>
    <row r="21" spans="1:12">
      <c r="A21" s="15" t="s">
        <v>27</v>
      </c>
      <c r="B21" s="15">
        <v>5</v>
      </c>
      <c r="C21" t="s">
        <v>29</v>
      </c>
      <c r="D21" s="2" t="s">
        <v>28</v>
      </c>
      <c r="E21" s="19"/>
      <c r="F21" s="19"/>
      <c r="G21" s="19"/>
      <c r="H21" s="19"/>
      <c r="I21" s="19"/>
      <c r="J21" s="19"/>
      <c r="K21" s="19"/>
      <c r="L21" s="22"/>
    </row>
    <row r="22" spans="1:12">
      <c r="A22" s="15" t="s">
        <v>27</v>
      </c>
      <c r="B22" s="15">
        <v>6</v>
      </c>
      <c r="C22" t="s">
        <v>29</v>
      </c>
      <c r="D22" t="s">
        <v>29</v>
      </c>
      <c r="E22" t="s">
        <v>29</v>
      </c>
      <c r="F22" t="s">
        <v>29</v>
      </c>
      <c r="G22" t="s">
        <v>29</v>
      </c>
      <c r="H22" t="s">
        <v>29</v>
      </c>
      <c r="I22" t="s">
        <v>28</v>
      </c>
      <c r="J22" s="19"/>
      <c r="K22" s="19"/>
      <c r="L22" s="22"/>
    </row>
    <row r="23" spans="1:12">
      <c r="A23" s="15" t="s">
        <v>27</v>
      </c>
      <c r="B23" s="15">
        <v>7</v>
      </c>
      <c r="C23" t="s">
        <v>29</v>
      </c>
      <c r="D23" t="s">
        <v>29</v>
      </c>
      <c r="E23" t="s">
        <v>29</v>
      </c>
      <c r="F23" t="s">
        <v>29</v>
      </c>
      <c r="G23" t="s">
        <v>29</v>
      </c>
      <c r="H23" t="s">
        <v>29</v>
      </c>
      <c r="I23" t="s">
        <v>29</v>
      </c>
      <c r="J23" s="21" t="s">
        <v>29</v>
      </c>
      <c r="K23" s="20" t="s">
        <v>28</v>
      </c>
      <c r="L23" s="22"/>
    </row>
  </sheetData>
  <mergeCells count="1">
    <mergeCell ref="C3:K3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9"/>
  <sheetViews>
    <sheetView workbookViewId="0"/>
  </sheetViews>
  <sheetFormatPr baseColWidth="10" defaultRowHeight="15" x14ac:dyDescent="0"/>
  <cols>
    <col min="2" max="2" width="14.33203125" customWidth="1"/>
  </cols>
  <sheetData>
    <row r="2" spans="1:9">
      <c r="C2" s="44" t="s">
        <v>9</v>
      </c>
      <c r="D2" s="40"/>
      <c r="E2" s="40"/>
      <c r="F2" s="40"/>
      <c r="G2" s="40"/>
      <c r="H2" s="40"/>
      <c r="I2" s="41"/>
    </row>
    <row r="3" spans="1:9">
      <c r="B3" s="6" t="s">
        <v>38</v>
      </c>
      <c r="C3" s="6" t="s">
        <v>11</v>
      </c>
      <c r="D3" s="6" t="s">
        <v>12</v>
      </c>
      <c r="E3" s="6" t="s">
        <v>13</v>
      </c>
      <c r="F3" s="6" t="s">
        <v>14</v>
      </c>
      <c r="G3" s="6" t="s">
        <v>15</v>
      </c>
      <c r="H3" s="6" t="s">
        <v>16</v>
      </c>
      <c r="I3" s="6" t="s">
        <v>17</v>
      </c>
    </row>
    <row r="4" spans="1:9">
      <c r="B4" s="6">
        <v>1</v>
      </c>
      <c r="C4" s="1">
        <v>95</v>
      </c>
      <c r="D4" s="1">
        <v>20</v>
      </c>
      <c r="E4" s="1">
        <v>43</v>
      </c>
      <c r="F4" s="1">
        <v>59</v>
      </c>
      <c r="G4" s="1">
        <v>95</v>
      </c>
      <c r="H4" s="1">
        <v>102</v>
      </c>
      <c r="I4" s="1">
        <v>102</v>
      </c>
    </row>
    <row r="5" spans="1:9">
      <c r="A5" s="15"/>
      <c r="B5" s="6">
        <v>2</v>
      </c>
      <c r="C5" s="1">
        <v>99</v>
      </c>
      <c r="D5" s="1">
        <v>16</v>
      </c>
      <c r="E5" s="1">
        <v>33</v>
      </c>
      <c r="F5" s="1">
        <v>65</v>
      </c>
      <c r="G5" s="1">
        <v>90</v>
      </c>
      <c r="H5" s="1">
        <v>90</v>
      </c>
      <c r="I5" s="1">
        <v>102</v>
      </c>
    </row>
    <row r="6" spans="1:9">
      <c r="A6" s="15"/>
      <c r="B6" s="6">
        <v>3</v>
      </c>
      <c r="C6" s="23">
        <v>99</v>
      </c>
      <c r="D6" s="23">
        <v>26</v>
      </c>
      <c r="E6" s="23">
        <v>52</v>
      </c>
      <c r="F6" s="23">
        <v>67</v>
      </c>
      <c r="G6" s="23">
        <v>91</v>
      </c>
      <c r="H6" s="23">
        <v>99</v>
      </c>
      <c r="I6" s="23">
        <v>100</v>
      </c>
    </row>
    <row r="7" spans="1:9">
      <c r="A7" s="15"/>
      <c r="B7" s="6">
        <v>4</v>
      </c>
      <c r="C7" s="23">
        <v>96</v>
      </c>
      <c r="D7" s="23">
        <v>23</v>
      </c>
      <c r="E7" s="23">
        <v>51</v>
      </c>
      <c r="F7" s="23">
        <v>76</v>
      </c>
      <c r="G7" s="23">
        <v>95</v>
      </c>
      <c r="H7" s="23">
        <v>96</v>
      </c>
      <c r="I7" s="23">
        <v>106</v>
      </c>
    </row>
    <row r="8" spans="1:9">
      <c r="A8" s="15"/>
      <c r="B8" s="6">
        <v>5</v>
      </c>
      <c r="C8" s="23">
        <v>91</v>
      </c>
      <c r="D8" s="23">
        <v>25</v>
      </c>
      <c r="E8" s="23">
        <v>49</v>
      </c>
      <c r="F8" s="23">
        <v>82</v>
      </c>
      <c r="G8" s="23">
        <v>96</v>
      </c>
      <c r="H8" s="23">
        <v>96</v>
      </c>
      <c r="I8" s="23">
        <v>97</v>
      </c>
    </row>
    <row r="9" spans="1:9">
      <c r="A9" s="15"/>
      <c r="B9" s="15"/>
    </row>
    <row r="10" spans="1:9">
      <c r="A10" s="15"/>
      <c r="B10" s="6" t="s">
        <v>31</v>
      </c>
      <c r="C10" s="6" t="s">
        <v>11</v>
      </c>
      <c r="D10" s="6" t="s">
        <v>12</v>
      </c>
      <c r="E10" s="6" t="s">
        <v>13</v>
      </c>
      <c r="F10" s="6" t="s">
        <v>14</v>
      </c>
      <c r="G10" s="6" t="s">
        <v>15</v>
      </c>
      <c r="H10" s="6" t="s">
        <v>16</v>
      </c>
      <c r="I10" s="6" t="s">
        <v>17</v>
      </c>
    </row>
    <row r="11" spans="1:9">
      <c r="B11" s="6">
        <v>1</v>
      </c>
      <c r="C11" s="1">
        <v>95</v>
      </c>
      <c r="D11" s="1">
        <v>26</v>
      </c>
      <c r="E11" s="1">
        <v>62</v>
      </c>
      <c r="F11" s="1">
        <v>65</v>
      </c>
      <c r="G11" s="24">
        <v>93</v>
      </c>
      <c r="H11" s="1">
        <v>99</v>
      </c>
      <c r="I11" s="1">
        <v>101</v>
      </c>
    </row>
    <row r="12" spans="1:9">
      <c r="A12" s="26"/>
      <c r="B12" s="6">
        <v>2</v>
      </c>
      <c r="C12" s="1">
        <v>96</v>
      </c>
      <c r="D12" s="1">
        <v>14</v>
      </c>
      <c r="E12" s="1">
        <v>45</v>
      </c>
      <c r="F12" s="1">
        <v>68</v>
      </c>
      <c r="G12" s="25">
        <v>86</v>
      </c>
      <c r="H12" s="1">
        <v>96</v>
      </c>
      <c r="I12" s="1">
        <v>102</v>
      </c>
    </row>
    <row r="13" spans="1:9">
      <c r="A13" s="26"/>
      <c r="B13" s="6">
        <v>3</v>
      </c>
      <c r="C13" s="23">
        <v>90</v>
      </c>
      <c r="D13" s="23">
        <v>17</v>
      </c>
      <c r="E13" s="23">
        <v>38</v>
      </c>
      <c r="F13" s="23">
        <v>66</v>
      </c>
      <c r="G13" s="23">
        <v>79</v>
      </c>
      <c r="H13" s="23">
        <v>84</v>
      </c>
      <c r="I13" s="23">
        <v>85</v>
      </c>
    </row>
    <row r="14" spans="1:9">
      <c r="A14" s="26"/>
      <c r="B14" s="6">
        <v>4</v>
      </c>
      <c r="C14" s="23">
        <v>101</v>
      </c>
      <c r="D14" s="23">
        <v>19</v>
      </c>
      <c r="E14" s="23">
        <v>35</v>
      </c>
      <c r="F14" s="23">
        <v>79</v>
      </c>
      <c r="G14" s="23">
        <v>92</v>
      </c>
      <c r="H14" s="23">
        <v>102</v>
      </c>
      <c r="I14" s="23">
        <v>100</v>
      </c>
    </row>
    <row r="15" spans="1:9">
      <c r="A15" s="26"/>
      <c r="B15" s="6">
        <v>5</v>
      </c>
      <c r="C15" s="23">
        <v>98</v>
      </c>
      <c r="D15" s="23">
        <v>18</v>
      </c>
      <c r="E15" s="23">
        <v>49</v>
      </c>
      <c r="F15" s="23">
        <v>86</v>
      </c>
      <c r="G15" s="23">
        <v>92</v>
      </c>
      <c r="H15" s="23">
        <v>97</v>
      </c>
      <c r="I15" s="23">
        <v>103</v>
      </c>
    </row>
    <row r="16" spans="1:9">
      <c r="A16" s="26"/>
      <c r="B16" s="6">
        <v>6</v>
      </c>
      <c r="C16" s="23">
        <v>100</v>
      </c>
      <c r="D16" s="23">
        <v>18</v>
      </c>
      <c r="E16" s="23">
        <v>46</v>
      </c>
      <c r="F16" s="23">
        <v>95</v>
      </c>
      <c r="G16" s="23">
        <v>95</v>
      </c>
      <c r="H16" s="23">
        <v>95</v>
      </c>
      <c r="I16" s="23">
        <v>103</v>
      </c>
    </row>
    <row r="17" spans="1:9">
      <c r="A17" s="26"/>
      <c r="B17" s="6">
        <v>7</v>
      </c>
      <c r="C17" s="23">
        <v>98</v>
      </c>
      <c r="D17" s="23">
        <v>20</v>
      </c>
      <c r="E17" s="23">
        <v>51</v>
      </c>
      <c r="F17" s="23">
        <v>82</v>
      </c>
      <c r="G17" s="23">
        <v>88</v>
      </c>
      <c r="H17" s="23">
        <v>88</v>
      </c>
      <c r="I17" s="23">
        <v>92</v>
      </c>
    </row>
    <row r="18" spans="1:9">
      <c r="A18" s="26"/>
      <c r="B18" s="6">
        <v>8</v>
      </c>
      <c r="C18" s="23">
        <v>92</v>
      </c>
      <c r="D18" s="23">
        <v>19</v>
      </c>
      <c r="E18" s="23">
        <v>53</v>
      </c>
      <c r="F18" s="23">
        <v>92</v>
      </c>
      <c r="G18" s="23">
        <v>92</v>
      </c>
      <c r="H18" s="23">
        <v>94</v>
      </c>
      <c r="I18" s="23">
        <v>99</v>
      </c>
    </row>
    <row r="19" spans="1:9">
      <c r="A19" s="26"/>
      <c r="B19" s="27"/>
      <c r="C19" s="28"/>
      <c r="D19" s="28"/>
      <c r="E19" s="28"/>
      <c r="F19" s="28"/>
      <c r="G19" s="28"/>
      <c r="H19" s="28"/>
      <c r="I19" s="28"/>
    </row>
    <row r="20" spans="1:9">
      <c r="A20" s="26"/>
      <c r="B20" s="27"/>
      <c r="C20" s="28"/>
      <c r="D20" s="28"/>
      <c r="E20" s="28"/>
      <c r="F20" s="28"/>
      <c r="G20" s="28"/>
      <c r="H20" s="28"/>
      <c r="I20" s="28"/>
    </row>
    <row r="21" spans="1:9">
      <c r="C21" s="38" t="s">
        <v>22</v>
      </c>
      <c r="D21" s="38"/>
      <c r="E21" s="38"/>
      <c r="F21" s="38"/>
      <c r="G21" s="38"/>
      <c r="H21" s="38"/>
      <c r="I21" s="38"/>
    </row>
    <row r="22" spans="1:9">
      <c r="B22" s="15" t="s">
        <v>23</v>
      </c>
      <c r="C22" s="15" t="s">
        <v>4</v>
      </c>
      <c r="D22" s="16">
        <v>1</v>
      </c>
      <c r="E22" s="16">
        <v>3</v>
      </c>
      <c r="F22" s="16">
        <v>7</v>
      </c>
      <c r="G22" s="16">
        <v>14</v>
      </c>
      <c r="H22" s="16">
        <v>21</v>
      </c>
      <c r="I22" s="16">
        <v>28</v>
      </c>
    </row>
    <row r="23" spans="1:9">
      <c r="B23" s="15" t="s">
        <v>38</v>
      </c>
      <c r="C23">
        <f>AVERAGE(C4:C8)</f>
        <v>96</v>
      </c>
      <c r="D23">
        <f t="shared" ref="D23:I23" si="0">AVERAGE(D4:D8)</f>
        <v>22</v>
      </c>
      <c r="E23">
        <f t="shared" si="0"/>
        <v>45.6</v>
      </c>
      <c r="F23">
        <f t="shared" si="0"/>
        <v>69.8</v>
      </c>
      <c r="G23">
        <f t="shared" si="0"/>
        <v>93.4</v>
      </c>
      <c r="H23">
        <f t="shared" si="0"/>
        <v>96.6</v>
      </c>
      <c r="I23">
        <f t="shared" si="0"/>
        <v>101.4</v>
      </c>
    </row>
    <row r="24" spans="1:9">
      <c r="B24" s="15" t="s">
        <v>31</v>
      </c>
      <c r="C24">
        <f>AVERAGE(C11:C18)</f>
        <v>96.25</v>
      </c>
      <c r="D24">
        <f t="shared" ref="D24:I24" si="1">AVERAGE(D11:D18)</f>
        <v>18.875</v>
      </c>
      <c r="E24">
        <f t="shared" si="1"/>
        <v>47.375</v>
      </c>
      <c r="F24">
        <f t="shared" si="1"/>
        <v>79.125</v>
      </c>
      <c r="G24">
        <f t="shared" si="1"/>
        <v>89.625</v>
      </c>
      <c r="H24">
        <f t="shared" si="1"/>
        <v>94.375</v>
      </c>
      <c r="I24">
        <f t="shared" si="1"/>
        <v>98.125</v>
      </c>
    </row>
    <row r="25" spans="1:9">
      <c r="C25" s="15" t="s">
        <v>2</v>
      </c>
      <c r="D25" s="15" t="s">
        <v>2</v>
      </c>
      <c r="E25" s="15" t="s">
        <v>2</v>
      </c>
      <c r="F25" s="15" t="s">
        <v>2</v>
      </c>
      <c r="G25" s="15" t="s">
        <v>2</v>
      </c>
      <c r="H25" s="15" t="s">
        <v>2</v>
      </c>
      <c r="I25" s="15" t="s">
        <v>2</v>
      </c>
    </row>
    <row r="26" spans="1:9">
      <c r="B26" s="15" t="s">
        <v>38</v>
      </c>
      <c r="C26">
        <f>(STDEV(C4:C8))/(SQRT(5))</f>
        <v>1.4832396974191324</v>
      </c>
      <c r="D26">
        <f t="shared" ref="D26:I26" si="2">(STDEV(D4:D8))/(SQRT(5))</f>
        <v>1.8165902124584949</v>
      </c>
      <c r="E26">
        <f t="shared" si="2"/>
        <v>3.5156791662493942</v>
      </c>
      <c r="F26">
        <f t="shared" si="2"/>
        <v>4.0914545090957528</v>
      </c>
      <c r="G26">
        <f t="shared" si="2"/>
        <v>1.2083045973594571</v>
      </c>
      <c r="H26">
        <f t="shared" si="2"/>
        <v>1.9899748742132399</v>
      </c>
      <c r="I26">
        <f t="shared" si="2"/>
        <v>1.4696938456699069</v>
      </c>
    </row>
    <row r="27" spans="1:9">
      <c r="B27" s="15" t="s">
        <v>31</v>
      </c>
      <c r="C27">
        <f>(STDEV(C11:C18))/(SQRT(8))</f>
        <v>1.3462912017836259</v>
      </c>
      <c r="D27">
        <f t="shared" ref="D27:I27" si="3">(STDEV(D11:D18))/(SQRT(8))</f>
        <v>1.2017472398850884</v>
      </c>
      <c r="E27">
        <f t="shared" si="3"/>
        <v>3.0174344589875872</v>
      </c>
      <c r="F27">
        <f t="shared" si="3"/>
        <v>4.1594878633930739</v>
      </c>
      <c r="G27">
        <f t="shared" si="3"/>
        <v>1.8218661939262795</v>
      </c>
      <c r="H27">
        <f t="shared" si="3"/>
        <v>2.0610113675433372</v>
      </c>
      <c r="I27">
        <f t="shared" si="3"/>
        <v>2.255449749258132</v>
      </c>
    </row>
    <row r="28" spans="1:9">
      <c r="C28" s="15" t="s">
        <v>3</v>
      </c>
      <c r="D28" s="15" t="s">
        <v>3</v>
      </c>
      <c r="E28" s="15" t="s">
        <v>3</v>
      </c>
      <c r="F28" s="15" t="s">
        <v>3</v>
      </c>
      <c r="G28" s="15" t="s">
        <v>3</v>
      </c>
      <c r="H28" s="15" t="s">
        <v>3</v>
      </c>
      <c r="I28" s="15" t="s">
        <v>3</v>
      </c>
    </row>
    <row r="29" spans="1:9">
      <c r="B29" s="15" t="s">
        <v>39</v>
      </c>
      <c r="C29">
        <f>TTEST(C4:C8,C11:C18,2,2)</f>
        <v>0.90620060848706596</v>
      </c>
      <c r="D29">
        <f t="shared" ref="D29:I29" si="4">TTEST(D4:D8,D11:D18,2,2)</f>
        <v>0.16172319442240046</v>
      </c>
      <c r="E29">
        <f t="shared" si="4"/>
        <v>0.71457025584001133</v>
      </c>
      <c r="F29">
        <f t="shared" si="4"/>
        <v>0.16111688053654069</v>
      </c>
      <c r="G29">
        <f t="shared" si="4"/>
        <v>0.16238881213696302</v>
      </c>
      <c r="H29">
        <f t="shared" si="4"/>
        <v>0.48244183953326691</v>
      </c>
      <c r="I29">
        <f t="shared" si="4"/>
        <v>0.31539959647330612</v>
      </c>
    </row>
  </sheetData>
  <mergeCells count="2">
    <mergeCell ref="C2:I2"/>
    <mergeCell ref="C21:I2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8"/>
  <sheetViews>
    <sheetView workbookViewId="0"/>
  </sheetViews>
  <sheetFormatPr baseColWidth="10" defaultRowHeight="15" x14ac:dyDescent="0"/>
  <cols>
    <col min="2" max="2" width="14.5" customWidth="1"/>
  </cols>
  <sheetData>
    <row r="2" spans="2:9">
      <c r="C2" s="44" t="s">
        <v>9</v>
      </c>
      <c r="D2" s="40"/>
      <c r="E2" s="40"/>
      <c r="F2" s="40"/>
      <c r="G2" s="40"/>
      <c r="H2" s="40"/>
      <c r="I2" s="41"/>
    </row>
    <row r="3" spans="2:9">
      <c r="B3" s="6" t="s">
        <v>36</v>
      </c>
      <c r="C3" s="6" t="s">
        <v>11</v>
      </c>
      <c r="D3" s="6" t="s">
        <v>12</v>
      </c>
      <c r="E3" s="6" t="s">
        <v>13</v>
      </c>
      <c r="F3" s="6" t="s">
        <v>14</v>
      </c>
      <c r="G3" s="6" t="s">
        <v>15</v>
      </c>
      <c r="H3" s="6" t="s">
        <v>16</v>
      </c>
      <c r="I3" s="6" t="s">
        <v>17</v>
      </c>
    </row>
    <row r="4" spans="2:9">
      <c r="B4" s="6">
        <v>1</v>
      </c>
      <c r="C4" s="29">
        <v>97</v>
      </c>
      <c r="D4" s="29">
        <v>23</v>
      </c>
      <c r="E4" s="29">
        <v>47</v>
      </c>
      <c r="F4" s="29">
        <v>86</v>
      </c>
      <c r="G4" s="29">
        <v>86</v>
      </c>
      <c r="H4" s="29">
        <v>92</v>
      </c>
      <c r="I4" s="29">
        <v>94</v>
      </c>
    </row>
    <row r="5" spans="2:9">
      <c r="B5" s="6">
        <v>2</v>
      </c>
      <c r="C5" s="29">
        <v>105</v>
      </c>
      <c r="D5" s="29">
        <v>25</v>
      </c>
      <c r="E5" s="29">
        <v>25</v>
      </c>
      <c r="F5" s="29">
        <v>80</v>
      </c>
      <c r="G5" s="29">
        <v>81</v>
      </c>
      <c r="H5" s="29">
        <v>83</v>
      </c>
      <c r="I5" s="8">
        <v>86</v>
      </c>
    </row>
    <row r="6" spans="2:9">
      <c r="B6" s="6">
        <v>3</v>
      </c>
      <c r="C6" s="29">
        <v>101</v>
      </c>
      <c r="D6" s="29">
        <v>26</v>
      </c>
      <c r="E6" s="29">
        <v>30</v>
      </c>
      <c r="F6" s="29">
        <v>77</v>
      </c>
      <c r="G6" s="29">
        <v>82</v>
      </c>
      <c r="H6" s="29">
        <v>82</v>
      </c>
      <c r="I6" s="29">
        <v>88</v>
      </c>
    </row>
    <row r="7" spans="2:9">
      <c r="B7" s="6">
        <v>4</v>
      </c>
      <c r="C7" s="29">
        <v>100</v>
      </c>
      <c r="D7" s="29">
        <v>15</v>
      </c>
      <c r="E7" s="29">
        <v>41</v>
      </c>
      <c r="F7" s="29">
        <v>67</v>
      </c>
      <c r="G7" s="29">
        <v>78</v>
      </c>
      <c r="H7" s="29">
        <v>84</v>
      </c>
      <c r="I7" s="29">
        <v>87</v>
      </c>
    </row>
    <row r="8" spans="2:9">
      <c r="B8" s="6">
        <v>5</v>
      </c>
      <c r="C8" s="29">
        <v>95</v>
      </c>
      <c r="D8" s="29">
        <v>12</v>
      </c>
      <c r="E8" s="29">
        <v>33</v>
      </c>
      <c r="F8" s="29">
        <v>37</v>
      </c>
      <c r="G8" s="29">
        <v>57</v>
      </c>
      <c r="H8" s="29">
        <v>72</v>
      </c>
      <c r="I8" s="29">
        <v>74</v>
      </c>
    </row>
    <row r="9" spans="2:9">
      <c r="B9" s="27"/>
      <c r="C9" s="30"/>
      <c r="D9" s="30"/>
      <c r="E9" s="30"/>
      <c r="F9" s="30"/>
      <c r="G9" s="30"/>
      <c r="H9" s="30"/>
      <c r="I9" s="30"/>
    </row>
    <row r="10" spans="2:9">
      <c r="B10" s="6" t="s">
        <v>33</v>
      </c>
      <c r="C10" s="6" t="s">
        <v>11</v>
      </c>
      <c r="D10" s="6" t="s">
        <v>12</v>
      </c>
      <c r="E10" s="6" t="s">
        <v>13</v>
      </c>
      <c r="F10" s="6" t="s">
        <v>14</v>
      </c>
      <c r="G10" s="6" t="s">
        <v>15</v>
      </c>
      <c r="H10" s="6" t="s">
        <v>16</v>
      </c>
      <c r="I10" s="6" t="s">
        <v>17</v>
      </c>
    </row>
    <row r="11" spans="2:9">
      <c r="B11" s="6">
        <v>1</v>
      </c>
      <c r="C11" s="29">
        <v>100</v>
      </c>
      <c r="D11" s="29">
        <v>11</v>
      </c>
      <c r="E11" s="29">
        <v>40</v>
      </c>
      <c r="F11" s="29">
        <v>58</v>
      </c>
      <c r="G11" s="29">
        <v>72</v>
      </c>
      <c r="H11" s="29">
        <v>79</v>
      </c>
      <c r="I11" s="29">
        <v>78</v>
      </c>
    </row>
    <row r="12" spans="2:9">
      <c r="B12" s="6">
        <v>2</v>
      </c>
      <c r="C12" s="29">
        <v>95</v>
      </c>
      <c r="D12" s="29">
        <v>27</v>
      </c>
      <c r="E12" s="29">
        <v>51</v>
      </c>
      <c r="F12" s="29">
        <v>81</v>
      </c>
      <c r="G12" s="29">
        <v>83</v>
      </c>
      <c r="H12" s="29">
        <v>88</v>
      </c>
      <c r="I12" s="29">
        <v>90</v>
      </c>
    </row>
    <row r="13" spans="2:9">
      <c r="B13" s="6">
        <v>3</v>
      </c>
      <c r="C13" s="29">
        <v>99</v>
      </c>
      <c r="D13" s="29">
        <v>26</v>
      </c>
      <c r="E13" s="29">
        <v>74</v>
      </c>
      <c r="F13" s="29">
        <v>92</v>
      </c>
      <c r="G13" s="29">
        <v>98</v>
      </c>
      <c r="H13" s="29">
        <v>97</v>
      </c>
      <c r="I13" s="29">
        <v>97</v>
      </c>
    </row>
    <row r="14" spans="2:9">
      <c r="B14" s="6">
        <v>4</v>
      </c>
      <c r="C14" s="29">
        <v>98</v>
      </c>
      <c r="D14" s="29">
        <v>13</v>
      </c>
      <c r="E14" s="29">
        <v>33</v>
      </c>
      <c r="F14" s="29">
        <v>76</v>
      </c>
      <c r="G14" s="29">
        <v>87</v>
      </c>
      <c r="H14" s="29">
        <v>89</v>
      </c>
      <c r="I14" s="29">
        <v>98</v>
      </c>
    </row>
    <row r="15" spans="2:9">
      <c r="B15" s="6">
        <v>5</v>
      </c>
      <c r="C15" s="29">
        <v>95</v>
      </c>
      <c r="D15" s="29">
        <v>26</v>
      </c>
      <c r="E15" s="29">
        <v>60</v>
      </c>
      <c r="F15" s="29">
        <v>87</v>
      </c>
      <c r="G15" s="29">
        <v>87</v>
      </c>
      <c r="H15" s="29">
        <v>87</v>
      </c>
      <c r="I15" s="29">
        <v>91</v>
      </c>
    </row>
    <row r="16" spans="2:9">
      <c r="B16" s="27"/>
      <c r="C16" s="30"/>
      <c r="D16" s="30"/>
      <c r="E16" s="30"/>
      <c r="F16" s="30"/>
      <c r="G16" s="30"/>
      <c r="H16" s="30"/>
      <c r="I16" s="30"/>
    </row>
    <row r="17" spans="2:9">
      <c r="B17" s="27"/>
      <c r="C17" s="30"/>
      <c r="D17" s="30"/>
      <c r="E17" s="30"/>
      <c r="F17" s="30"/>
      <c r="G17" s="30"/>
      <c r="H17" s="30"/>
      <c r="I17" s="30"/>
    </row>
    <row r="18" spans="2:9" s="31" customFormat="1">
      <c r="B18"/>
      <c r="C18" s="38" t="s">
        <v>22</v>
      </c>
      <c r="D18" s="38"/>
      <c r="E18" s="38"/>
      <c r="F18" s="38"/>
      <c r="G18" s="38"/>
      <c r="H18" s="38"/>
      <c r="I18" s="38"/>
    </row>
    <row r="19" spans="2:9">
      <c r="B19" s="15" t="s">
        <v>23</v>
      </c>
      <c r="C19" s="15" t="s">
        <v>4</v>
      </c>
      <c r="D19" s="16">
        <v>1</v>
      </c>
      <c r="E19" s="16">
        <v>3</v>
      </c>
      <c r="F19" s="16">
        <v>7</v>
      </c>
      <c r="G19" s="16">
        <v>14</v>
      </c>
      <c r="H19" s="16">
        <v>21</v>
      </c>
      <c r="I19" s="16">
        <v>28</v>
      </c>
    </row>
    <row r="20" spans="2:9">
      <c r="B20" s="27" t="s">
        <v>36</v>
      </c>
      <c r="C20">
        <f>AVERAGE(C4:C8)</f>
        <v>99.6</v>
      </c>
      <c r="D20">
        <f t="shared" ref="D20:I20" si="0">AVERAGE(D4:D8)</f>
        <v>20.2</v>
      </c>
      <c r="E20">
        <f t="shared" si="0"/>
        <v>35.200000000000003</v>
      </c>
      <c r="F20">
        <f t="shared" si="0"/>
        <v>69.400000000000006</v>
      </c>
      <c r="G20">
        <f t="shared" si="0"/>
        <v>76.8</v>
      </c>
      <c r="H20">
        <f t="shared" si="0"/>
        <v>82.6</v>
      </c>
      <c r="I20">
        <f t="shared" si="0"/>
        <v>85.8</v>
      </c>
    </row>
    <row r="21" spans="2:9">
      <c r="B21" s="27" t="s">
        <v>33</v>
      </c>
      <c r="C21">
        <f>AVERAGE(C11:C15)</f>
        <v>97.4</v>
      </c>
      <c r="D21">
        <f t="shared" ref="D21:I21" si="1">AVERAGE(D11:D15)</f>
        <v>20.6</v>
      </c>
      <c r="E21">
        <f t="shared" si="1"/>
        <v>51.6</v>
      </c>
      <c r="F21">
        <f t="shared" si="1"/>
        <v>78.8</v>
      </c>
      <c r="G21">
        <f t="shared" si="1"/>
        <v>85.4</v>
      </c>
      <c r="H21">
        <f t="shared" si="1"/>
        <v>88</v>
      </c>
      <c r="I21">
        <f t="shared" si="1"/>
        <v>90.8</v>
      </c>
    </row>
    <row r="22" spans="2:9">
      <c r="C22" s="15" t="s">
        <v>2</v>
      </c>
      <c r="D22" s="15" t="s">
        <v>2</v>
      </c>
      <c r="E22" s="15" t="s">
        <v>2</v>
      </c>
      <c r="F22" s="15" t="s">
        <v>2</v>
      </c>
      <c r="G22" s="15" t="s">
        <v>2</v>
      </c>
      <c r="H22" s="15" t="s">
        <v>2</v>
      </c>
      <c r="I22" s="15" t="s">
        <v>2</v>
      </c>
    </row>
    <row r="23" spans="2:9">
      <c r="B23" s="27" t="s">
        <v>36</v>
      </c>
      <c r="C23">
        <f>(STDEV(C4:C8))/(SQRT(5))</f>
        <v>1.7204650534085251</v>
      </c>
      <c r="D23">
        <f t="shared" ref="D23:I23" si="2">(STDEV(D4:D8))/(SQRT(5))</f>
        <v>2.8178005607210737</v>
      </c>
      <c r="E23">
        <f t="shared" si="2"/>
        <v>3.9293765408777008</v>
      </c>
      <c r="F23">
        <f t="shared" si="2"/>
        <v>8.6637174469161931</v>
      </c>
      <c r="G23">
        <f t="shared" si="2"/>
        <v>5.1127292124656831</v>
      </c>
      <c r="H23">
        <f t="shared" si="2"/>
        <v>3.1874754901018458</v>
      </c>
      <c r="I23">
        <f t="shared" si="2"/>
        <v>3.2619012860600183</v>
      </c>
    </row>
    <row r="24" spans="2:9">
      <c r="B24" s="27" t="s">
        <v>33</v>
      </c>
      <c r="C24">
        <f>(STDEV(C11:C15))/(SQRT(5))</f>
        <v>1.0295630140987</v>
      </c>
      <c r="D24">
        <f t="shared" ref="D24:I24" si="3">(STDEV(D11:D15))/(SQRT(5))</f>
        <v>3.5298725189445568</v>
      </c>
      <c r="E24">
        <f t="shared" si="3"/>
        <v>7.2567210226106962</v>
      </c>
      <c r="F24">
        <f t="shared" si="3"/>
        <v>5.8600341295934415</v>
      </c>
      <c r="G24">
        <f t="shared" si="3"/>
        <v>4.1785164831552359</v>
      </c>
      <c r="H24">
        <f t="shared" si="3"/>
        <v>2.8635642126552705</v>
      </c>
      <c r="I24">
        <f t="shared" si="3"/>
        <v>3.5693136595149491</v>
      </c>
    </row>
    <row r="26" spans="2:9">
      <c r="C26" s="15" t="s">
        <v>3</v>
      </c>
      <c r="D26" s="15" t="s">
        <v>3</v>
      </c>
      <c r="E26" s="15" t="s">
        <v>3</v>
      </c>
      <c r="F26" s="15" t="s">
        <v>3</v>
      </c>
      <c r="G26" s="15" t="s">
        <v>3</v>
      </c>
      <c r="H26" s="15" t="s">
        <v>3</v>
      </c>
      <c r="I26" s="15" t="s">
        <v>3</v>
      </c>
    </row>
    <row r="27" spans="2:9">
      <c r="B27" s="15" t="s">
        <v>37</v>
      </c>
      <c r="C27">
        <f>TTEST(C4:C8,C11:C15,2,2)</f>
        <v>0.30445361947983113</v>
      </c>
      <c r="D27">
        <f t="shared" ref="D27:I27" si="4">TTEST(D4:D8,D11:D15,2,2)</f>
        <v>0.93160728088572653</v>
      </c>
      <c r="E27">
        <f t="shared" si="4"/>
        <v>8.2111571268024472E-2</v>
      </c>
      <c r="F27">
        <f t="shared" si="4"/>
        <v>0.39505139001911571</v>
      </c>
      <c r="G27">
        <f t="shared" si="4"/>
        <v>0.22901065579896557</v>
      </c>
      <c r="H27">
        <f t="shared" si="4"/>
        <v>0.24309463562888095</v>
      </c>
      <c r="I27">
        <f t="shared" si="4"/>
        <v>0.33135010169900431</v>
      </c>
    </row>
    <row r="28" spans="2:9">
      <c r="B28" s="15"/>
    </row>
  </sheetData>
  <mergeCells count="2">
    <mergeCell ref="C2:I2"/>
    <mergeCell ref="C18:I18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7"/>
  <sheetViews>
    <sheetView workbookViewId="0"/>
  </sheetViews>
  <sheetFormatPr baseColWidth="10" defaultRowHeight="15" x14ac:dyDescent="0"/>
  <cols>
    <col min="2" max="2" width="15.33203125" customWidth="1"/>
  </cols>
  <sheetData>
    <row r="2" spans="2:9">
      <c r="C2" s="44" t="s">
        <v>9</v>
      </c>
      <c r="D2" s="40"/>
      <c r="E2" s="40"/>
      <c r="F2" s="40"/>
      <c r="G2" s="40"/>
      <c r="H2" s="40"/>
      <c r="I2" s="41"/>
    </row>
    <row r="3" spans="2:9">
      <c r="B3" s="6" t="s">
        <v>34</v>
      </c>
      <c r="C3" s="6" t="s">
        <v>11</v>
      </c>
      <c r="D3" s="6" t="s">
        <v>12</v>
      </c>
      <c r="E3" s="6" t="s">
        <v>13</v>
      </c>
      <c r="F3" s="6" t="s">
        <v>14</v>
      </c>
      <c r="G3" s="6" t="s">
        <v>15</v>
      </c>
      <c r="H3" s="6" t="s">
        <v>16</v>
      </c>
      <c r="I3" s="6" t="s">
        <v>17</v>
      </c>
    </row>
    <row r="4" spans="2:9">
      <c r="B4" s="6">
        <v>1</v>
      </c>
      <c r="C4" s="32">
        <v>101</v>
      </c>
      <c r="D4" s="33">
        <v>28</v>
      </c>
      <c r="E4" s="33">
        <v>85</v>
      </c>
      <c r="F4" s="33">
        <v>91</v>
      </c>
      <c r="G4" s="33">
        <v>91</v>
      </c>
      <c r="H4" s="33">
        <v>91</v>
      </c>
      <c r="I4" s="33">
        <v>95</v>
      </c>
    </row>
    <row r="5" spans="2:9">
      <c r="B5" s="6">
        <v>2</v>
      </c>
      <c r="C5" s="32">
        <v>92</v>
      </c>
      <c r="D5" s="33">
        <v>14</v>
      </c>
      <c r="E5" s="33">
        <v>25</v>
      </c>
      <c r="F5" s="33">
        <v>59</v>
      </c>
      <c r="G5" s="33">
        <v>81</v>
      </c>
      <c r="H5" s="33">
        <v>81</v>
      </c>
      <c r="I5" s="33">
        <v>86</v>
      </c>
    </row>
    <row r="6" spans="2:9">
      <c r="B6" s="6">
        <v>3</v>
      </c>
      <c r="C6" s="34">
        <v>99</v>
      </c>
      <c r="D6" s="35">
        <v>37</v>
      </c>
      <c r="E6" s="35">
        <v>51</v>
      </c>
      <c r="F6" s="35">
        <v>78</v>
      </c>
      <c r="G6" s="35">
        <v>80</v>
      </c>
      <c r="H6" s="35">
        <v>86</v>
      </c>
      <c r="I6" s="35">
        <v>97</v>
      </c>
    </row>
    <row r="7" spans="2:9">
      <c r="B7" s="6">
        <v>4</v>
      </c>
      <c r="C7" s="34">
        <v>100</v>
      </c>
      <c r="D7" s="35">
        <v>17</v>
      </c>
      <c r="E7" s="35">
        <v>32</v>
      </c>
      <c r="F7" s="35">
        <v>59</v>
      </c>
      <c r="G7" s="35">
        <v>61</v>
      </c>
      <c r="H7" s="35">
        <v>63</v>
      </c>
      <c r="I7" s="35">
        <v>64</v>
      </c>
    </row>
    <row r="8" spans="2:9">
      <c r="B8" s="6">
        <v>5</v>
      </c>
      <c r="C8" s="34">
        <v>92</v>
      </c>
      <c r="D8" s="35">
        <v>12</v>
      </c>
      <c r="E8" s="35">
        <v>24</v>
      </c>
      <c r="F8" s="35">
        <v>51</v>
      </c>
      <c r="G8" s="35">
        <v>59</v>
      </c>
      <c r="H8" s="35">
        <v>76</v>
      </c>
      <c r="I8" s="35">
        <v>76</v>
      </c>
    </row>
    <row r="9" spans="2:9">
      <c r="B9" s="27"/>
      <c r="C9" s="30"/>
      <c r="D9" s="30"/>
      <c r="E9" s="30"/>
      <c r="F9" s="30"/>
      <c r="G9" s="30"/>
      <c r="H9" s="30"/>
      <c r="I9" s="30"/>
    </row>
    <row r="10" spans="2:9">
      <c r="B10" s="6" t="s">
        <v>32</v>
      </c>
      <c r="C10" s="6" t="s">
        <v>11</v>
      </c>
      <c r="D10" s="6" t="s">
        <v>12</v>
      </c>
      <c r="E10" s="6" t="s">
        <v>13</v>
      </c>
      <c r="F10" s="6" t="s">
        <v>14</v>
      </c>
      <c r="G10" s="6" t="s">
        <v>15</v>
      </c>
      <c r="H10" s="6" t="s">
        <v>16</v>
      </c>
      <c r="I10" s="6" t="s">
        <v>17</v>
      </c>
    </row>
    <row r="11" spans="2:9">
      <c r="B11" s="6">
        <v>1</v>
      </c>
      <c r="C11" s="32">
        <v>93</v>
      </c>
      <c r="D11" s="33">
        <v>18</v>
      </c>
      <c r="E11" s="33">
        <v>32</v>
      </c>
      <c r="F11" s="33">
        <v>56</v>
      </c>
      <c r="G11" s="33">
        <v>56</v>
      </c>
      <c r="H11" s="33">
        <v>63</v>
      </c>
      <c r="I11" s="33">
        <v>64</v>
      </c>
    </row>
    <row r="12" spans="2:9">
      <c r="B12" s="6">
        <v>2</v>
      </c>
      <c r="C12" s="32">
        <v>94</v>
      </c>
      <c r="D12" s="33">
        <v>30</v>
      </c>
      <c r="E12" s="33">
        <v>45</v>
      </c>
      <c r="F12" s="33">
        <v>80</v>
      </c>
      <c r="G12" s="33">
        <v>85</v>
      </c>
      <c r="H12" s="33">
        <v>87</v>
      </c>
      <c r="I12" s="33">
        <v>88</v>
      </c>
    </row>
    <row r="13" spans="2:9">
      <c r="B13" s="6">
        <v>3</v>
      </c>
      <c r="C13" s="32">
        <v>101</v>
      </c>
      <c r="D13" s="33">
        <v>26</v>
      </c>
      <c r="E13" s="33">
        <v>35</v>
      </c>
      <c r="F13" s="33">
        <v>74</v>
      </c>
      <c r="G13" s="33">
        <v>85</v>
      </c>
      <c r="H13" s="33">
        <v>86</v>
      </c>
      <c r="I13" s="33">
        <v>87</v>
      </c>
    </row>
    <row r="14" spans="2:9">
      <c r="B14" s="6">
        <v>4</v>
      </c>
      <c r="C14" s="32">
        <v>99</v>
      </c>
      <c r="D14" s="33">
        <v>45</v>
      </c>
      <c r="E14" s="33">
        <v>76</v>
      </c>
      <c r="F14" s="33">
        <v>92</v>
      </c>
      <c r="G14" s="33">
        <v>93</v>
      </c>
      <c r="H14" s="33">
        <v>91</v>
      </c>
      <c r="I14" s="33">
        <v>91</v>
      </c>
    </row>
    <row r="15" spans="2:9">
      <c r="B15" s="6">
        <v>5</v>
      </c>
      <c r="C15" s="32">
        <v>94</v>
      </c>
      <c r="D15" s="33">
        <v>30</v>
      </c>
      <c r="E15" s="33">
        <v>43</v>
      </c>
      <c r="F15" s="33">
        <v>75</v>
      </c>
      <c r="G15" s="33">
        <v>85</v>
      </c>
      <c r="H15" s="33">
        <v>90</v>
      </c>
      <c r="I15" s="33">
        <v>93</v>
      </c>
    </row>
    <row r="16" spans="2:9">
      <c r="B16" s="27"/>
      <c r="C16" s="30"/>
      <c r="D16" s="30"/>
      <c r="E16" s="30"/>
      <c r="F16" s="30"/>
      <c r="G16" s="30"/>
      <c r="H16" s="30"/>
      <c r="I16" s="30"/>
    </row>
    <row r="17" spans="2:9">
      <c r="B17" s="27"/>
      <c r="C17" s="30"/>
      <c r="D17" s="30"/>
      <c r="E17" s="30"/>
      <c r="F17" s="30"/>
      <c r="G17" s="30"/>
      <c r="H17" s="30"/>
      <c r="I17" s="30"/>
    </row>
    <row r="18" spans="2:9">
      <c r="C18" s="38" t="s">
        <v>22</v>
      </c>
      <c r="D18" s="38"/>
      <c r="E18" s="38"/>
      <c r="F18" s="38"/>
      <c r="G18" s="38"/>
      <c r="H18" s="38"/>
      <c r="I18" s="38"/>
    </row>
    <row r="19" spans="2:9">
      <c r="B19" s="15" t="s">
        <v>23</v>
      </c>
      <c r="C19" s="15" t="s">
        <v>4</v>
      </c>
      <c r="D19" s="16">
        <v>1</v>
      </c>
      <c r="E19" s="16">
        <v>3</v>
      </c>
      <c r="F19" s="16">
        <v>7</v>
      </c>
      <c r="G19" s="16">
        <v>14</v>
      </c>
      <c r="H19" s="16">
        <v>21</v>
      </c>
      <c r="I19" s="16">
        <v>28</v>
      </c>
    </row>
    <row r="20" spans="2:9">
      <c r="B20" s="27" t="s">
        <v>34</v>
      </c>
      <c r="C20">
        <f>AVERAGE(C4:C8)</f>
        <v>96.8</v>
      </c>
      <c r="D20">
        <f t="shared" ref="D20:I20" si="0">AVERAGE(D4:D8)</f>
        <v>21.6</v>
      </c>
      <c r="E20">
        <f t="shared" si="0"/>
        <v>43.4</v>
      </c>
      <c r="F20">
        <f t="shared" si="0"/>
        <v>67.599999999999994</v>
      </c>
      <c r="G20">
        <f t="shared" si="0"/>
        <v>74.400000000000006</v>
      </c>
      <c r="H20">
        <f t="shared" si="0"/>
        <v>79.400000000000006</v>
      </c>
      <c r="I20">
        <f t="shared" si="0"/>
        <v>83.6</v>
      </c>
    </row>
    <row r="21" spans="2:9">
      <c r="B21" s="27" t="s">
        <v>32</v>
      </c>
      <c r="C21">
        <f>AVERAGE(C11:C15)</f>
        <v>96.2</v>
      </c>
      <c r="D21">
        <f t="shared" ref="D21:I21" si="1">AVERAGE(D11:D15)</f>
        <v>29.8</v>
      </c>
      <c r="E21">
        <f t="shared" si="1"/>
        <v>46.2</v>
      </c>
      <c r="F21">
        <f t="shared" si="1"/>
        <v>75.400000000000006</v>
      </c>
      <c r="G21">
        <f>AVERAGE(G11:G15)</f>
        <v>80.8</v>
      </c>
      <c r="H21">
        <f t="shared" si="1"/>
        <v>83.4</v>
      </c>
      <c r="I21">
        <f t="shared" si="1"/>
        <v>84.6</v>
      </c>
    </row>
    <row r="22" spans="2:9">
      <c r="C22" s="15" t="s">
        <v>2</v>
      </c>
      <c r="D22" s="15" t="s">
        <v>2</v>
      </c>
      <c r="E22" s="15" t="s">
        <v>2</v>
      </c>
      <c r="F22" s="15" t="s">
        <v>2</v>
      </c>
      <c r="G22" s="15" t="s">
        <v>2</v>
      </c>
      <c r="H22" s="15" t="s">
        <v>2</v>
      </c>
      <c r="I22" s="15" t="s">
        <v>2</v>
      </c>
    </row>
    <row r="23" spans="2:9">
      <c r="B23" s="27" t="s">
        <v>34</v>
      </c>
      <c r="C23">
        <f>(STDEV(C4:C8))/(SQRT(5))</f>
        <v>1.9849433241279208</v>
      </c>
      <c r="D23">
        <f t="shared" ref="D23:I23" si="2">(STDEV(D4:D8))/(SQRT(5))</f>
        <v>4.7391982444291134</v>
      </c>
      <c r="E23">
        <f t="shared" si="2"/>
        <v>11.474319151914855</v>
      </c>
      <c r="F23">
        <f t="shared" si="2"/>
        <v>7.3457470688827851</v>
      </c>
      <c r="G23">
        <f t="shared" si="2"/>
        <v>6.1935450268808108</v>
      </c>
      <c r="H23">
        <f t="shared" si="2"/>
        <v>4.8020828814171912</v>
      </c>
      <c r="I23">
        <f t="shared" si="2"/>
        <v>6.1530480251660515</v>
      </c>
    </row>
    <row r="24" spans="2:9">
      <c r="B24" s="27" t="s">
        <v>32</v>
      </c>
      <c r="C24">
        <f>(STDEV(C11:C15))/(SQRT(5))</f>
        <v>1.5937377450509227</v>
      </c>
      <c r="D24">
        <f t="shared" ref="D24:I24" si="3">(STDEV(D11:D15))/(SQRT(5))</f>
        <v>4.386342439892263</v>
      </c>
      <c r="E24">
        <f t="shared" si="3"/>
        <v>7.8319856996805068</v>
      </c>
      <c r="F24">
        <f t="shared" si="3"/>
        <v>5.8103356185335837</v>
      </c>
      <c r="G24">
        <f t="shared" si="3"/>
        <v>6.3906181234681796</v>
      </c>
      <c r="H24">
        <f t="shared" si="3"/>
        <v>5.1826634079399616</v>
      </c>
      <c r="I24">
        <f t="shared" si="3"/>
        <v>5.259277516921868</v>
      </c>
    </row>
    <row r="26" spans="2:9">
      <c r="C26" s="15" t="s">
        <v>3</v>
      </c>
      <c r="D26" s="15" t="s">
        <v>3</v>
      </c>
      <c r="E26" s="15" t="s">
        <v>3</v>
      </c>
      <c r="F26" s="15" t="s">
        <v>3</v>
      </c>
      <c r="G26" s="15" t="s">
        <v>3</v>
      </c>
      <c r="H26" s="15" t="s">
        <v>3</v>
      </c>
      <c r="I26" s="15" t="s">
        <v>3</v>
      </c>
    </row>
    <row r="27" spans="2:9">
      <c r="B27" s="15" t="s">
        <v>35</v>
      </c>
      <c r="C27">
        <f>TTEST(C4:C8,C11:C15,2,2)</f>
        <v>0.81958567845257746</v>
      </c>
      <c r="D27">
        <f t="shared" ref="D27:H27" si="4">TTEST(D4:D8,D11:D15,2,2)</f>
        <v>0.23983382867591049</v>
      </c>
      <c r="E27">
        <f t="shared" si="4"/>
        <v>0.84530023551378142</v>
      </c>
      <c r="F27">
        <f t="shared" si="4"/>
        <v>0.42911247265382813</v>
      </c>
      <c r="G27">
        <f t="shared" si="4"/>
        <v>0.49251964025911166</v>
      </c>
      <c r="H27">
        <f t="shared" si="4"/>
        <v>0.58682514073860692</v>
      </c>
      <c r="I27">
        <f>TTEST(I4:I8,I11:I15,2,2)</f>
        <v>0.90472577512546704</v>
      </c>
    </row>
  </sheetData>
  <mergeCells count="2">
    <mergeCell ref="C2:I2"/>
    <mergeCell ref="C18:I18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Panel B</vt:lpstr>
      <vt:lpstr>Pannel C</vt:lpstr>
      <vt:lpstr>Panel D</vt:lpstr>
      <vt:lpstr>Panel F</vt:lpstr>
      <vt:lpstr>Panel G</vt:lpstr>
      <vt:lpstr>Panel H</vt:lpstr>
      <vt:lpstr>Panel 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Kasmir Ramo</dc:creator>
  <cp:lastModifiedBy>Kasmir Ramo</cp:lastModifiedBy>
  <dcterms:created xsi:type="dcterms:W3CDTF">2016-07-15T19:25:34Z</dcterms:created>
  <dcterms:modified xsi:type="dcterms:W3CDTF">2016-07-24T13:09:24Z</dcterms:modified>
</cp:coreProperties>
</file>