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Panel B" sheetId="1" r:id="rId1"/>
    <sheet name="Panel C" sheetId="2" r:id="rId2"/>
    <sheet name="Panel D" sheetId="3" r:id="rId3"/>
    <sheet name="Panel E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57" i="4" l="1"/>
  <c r="I371" i="4"/>
  <c r="J371" i="4"/>
  <c r="I369" i="4"/>
  <c r="J369" i="4"/>
  <c r="I367" i="4"/>
  <c r="J367" i="4"/>
  <c r="I365" i="4"/>
  <c r="J365" i="4"/>
  <c r="I363" i="4"/>
  <c r="J363" i="4"/>
  <c r="I361" i="4"/>
  <c r="J361" i="4"/>
  <c r="I359" i="4"/>
  <c r="J359" i="4"/>
  <c r="J357" i="4"/>
  <c r="I355" i="4"/>
  <c r="J355" i="4"/>
  <c r="I353" i="4"/>
  <c r="J353" i="4"/>
  <c r="I351" i="4"/>
  <c r="J351" i="4"/>
  <c r="Q350" i="4"/>
  <c r="Q349" i="4"/>
  <c r="I349" i="4"/>
  <c r="J349" i="4"/>
  <c r="Q348" i="4"/>
  <c r="I345" i="4"/>
  <c r="J345" i="4"/>
  <c r="I347" i="4"/>
  <c r="J347" i="4"/>
  <c r="Q344" i="4"/>
  <c r="Q345" i="4"/>
  <c r="Q346" i="4"/>
  <c r="Q347" i="4"/>
  <c r="S346" i="4"/>
  <c r="I192" i="4"/>
  <c r="J192" i="4"/>
  <c r="I194" i="4"/>
  <c r="J194" i="4"/>
  <c r="Q191" i="4"/>
  <c r="I196" i="4"/>
  <c r="J196" i="4"/>
  <c r="I198" i="4"/>
  <c r="J198" i="4"/>
  <c r="Q192" i="4"/>
  <c r="I200" i="4"/>
  <c r="J200" i="4"/>
  <c r="I202" i="4"/>
  <c r="J202" i="4"/>
  <c r="Q193" i="4"/>
  <c r="I204" i="4"/>
  <c r="J204" i="4"/>
  <c r="I206" i="4"/>
  <c r="J206" i="4"/>
  <c r="Q194" i="4"/>
  <c r="I208" i="4"/>
  <c r="J208" i="4"/>
  <c r="I210" i="4"/>
  <c r="J210" i="4"/>
  <c r="Q195" i="4"/>
  <c r="I212" i="4"/>
  <c r="J212" i="4"/>
  <c r="I214" i="4"/>
  <c r="J214" i="4"/>
  <c r="Q196" i="4"/>
  <c r="I216" i="4"/>
  <c r="J216" i="4"/>
  <c r="I218" i="4"/>
  <c r="J218" i="4"/>
  <c r="Q197" i="4"/>
  <c r="S191" i="4"/>
  <c r="S347" i="4"/>
  <c r="S344" i="4"/>
  <c r="S345" i="4"/>
  <c r="L344" i="4"/>
  <c r="K191" i="4"/>
  <c r="N344" i="4"/>
  <c r="K344" i="4"/>
  <c r="M344" i="4"/>
  <c r="I342" i="4"/>
  <c r="J342" i="4"/>
  <c r="I340" i="4"/>
  <c r="J340" i="4"/>
  <c r="I338" i="4"/>
  <c r="J338" i="4"/>
  <c r="I336" i="4"/>
  <c r="J336" i="4"/>
  <c r="I334" i="4"/>
  <c r="J334" i="4"/>
  <c r="I332" i="4"/>
  <c r="J332" i="4"/>
  <c r="I330" i="4"/>
  <c r="J330" i="4"/>
  <c r="I328" i="4"/>
  <c r="J328" i="4"/>
  <c r="I326" i="4"/>
  <c r="J326" i="4"/>
  <c r="I324" i="4"/>
  <c r="J324" i="4"/>
  <c r="I322" i="4"/>
  <c r="J322" i="4"/>
  <c r="I320" i="4"/>
  <c r="J320" i="4"/>
  <c r="Q318" i="4"/>
  <c r="I318" i="4"/>
  <c r="J318" i="4"/>
  <c r="Q317" i="4"/>
  <c r="Q316" i="4"/>
  <c r="I316" i="4"/>
  <c r="J316" i="4"/>
  <c r="Q315" i="4"/>
  <c r="I312" i="4"/>
  <c r="J312" i="4"/>
  <c r="I314" i="4"/>
  <c r="J314" i="4"/>
  <c r="Q311" i="4"/>
  <c r="Q312" i="4"/>
  <c r="Q313" i="4"/>
  <c r="Q314" i="4"/>
  <c r="S313" i="4"/>
  <c r="S314" i="4"/>
  <c r="S311" i="4"/>
  <c r="S312" i="4"/>
  <c r="L311" i="4"/>
  <c r="N311" i="4"/>
  <c r="K311" i="4"/>
  <c r="M311" i="4"/>
  <c r="I309" i="4"/>
  <c r="J309" i="4"/>
  <c r="I307" i="4"/>
  <c r="J307" i="4"/>
  <c r="I305" i="4"/>
  <c r="J305" i="4"/>
  <c r="I303" i="4"/>
  <c r="J303" i="4"/>
  <c r="I301" i="4"/>
  <c r="J301" i="4"/>
  <c r="I299" i="4"/>
  <c r="J299" i="4"/>
  <c r="I297" i="4"/>
  <c r="J297" i="4"/>
  <c r="I295" i="4"/>
  <c r="J295" i="4"/>
  <c r="I293" i="4"/>
  <c r="J293" i="4"/>
  <c r="I291" i="4"/>
  <c r="J291" i="4"/>
  <c r="S289" i="4"/>
  <c r="I289" i="4"/>
  <c r="J289" i="4"/>
  <c r="Q288" i="4"/>
  <c r="I283" i="4"/>
  <c r="J283" i="4"/>
  <c r="I285" i="4"/>
  <c r="J285" i="4"/>
  <c r="Q282" i="4"/>
  <c r="I287" i="4"/>
  <c r="J287" i="4"/>
  <c r="Q283" i="4"/>
  <c r="Q284" i="4"/>
  <c r="Q285" i="4"/>
  <c r="Q286" i="4"/>
  <c r="Q287" i="4"/>
  <c r="S287" i="4"/>
  <c r="S284" i="4"/>
  <c r="S285" i="4"/>
  <c r="S282" i="4"/>
  <c r="S283" i="4"/>
  <c r="L282" i="4"/>
  <c r="N282" i="4"/>
  <c r="K282" i="4"/>
  <c r="M282" i="4"/>
  <c r="I280" i="4"/>
  <c r="J280" i="4"/>
  <c r="I278" i="4"/>
  <c r="J278" i="4"/>
  <c r="I276" i="4"/>
  <c r="J276" i="4"/>
  <c r="I274" i="4"/>
  <c r="J274" i="4"/>
  <c r="I272" i="4"/>
  <c r="J272" i="4"/>
  <c r="I270" i="4"/>
  <c r="J270" i="4"/>
  <c r="I268" i="4"/>
  <c r="J268" i="4"/>
  <c r="I266" i="4"/>
  <c r="J266" i="4"/>
  <c r="I264" i="4"/>
  <c r="J264" i="4"/>
  <c r="I262" i="4"/>
  <c r="J262" i="4"/>
  <c r="I260" i="4"/>
  <c r="J260" i="4"/>
  <c r="Q259" i="4"/>
  <c r="Q258" i="4"/>
  <c r="I258" i="4"/>
  <c r="J258" i="4"/>
  <c r="Q257" i="4"/>
  <c r="I254" i="4"/>
  <c r="J254" i="4"/>
  <c r="I256" i="4"/>
  <c r="J256" i="4"/>
  <c r="Q253" i="4"/>
  <c r="Q254" i="4"/>
  <c r="Q255" i="4"/>
  <c r="Q256" i="4"/>
  <c r="S255" i="4"/>
  <c r="S256" i="4"/>
  <c r="S253" i="4"/>
  <c r="S254" i="4"/>
  <c r="L253" i="4"/>
  <c r="N253" i="4"/>
  <c r="K253" i="4"/>
  <c r="M253" i="4"/>
  <c r="I251" i="4"/>
  <c r="J251" i="4"/>
  <c r="I249" i="4"/>
  <c r="J249" i="4"/>
  <c r="I247" i="4"/>
  <c r="J247" i="4"/>
  <c r="I245" i="4"/>
  <c r="J245" i="4"/>
  <c r="I243" i="4"/>
  <c r="J243" i="4"/>
  <c r="I241" i="4"/>
  <c r="J241" i="4"/>
  <c r="I239" i="4"/>
  <c r="J239" i="4"/>
  <c r="I237" i="4"/>
  <c r="J237" i="4"/>
  <c r="I235" i="4"/>
  <c r="J235" i="4"/>
  <c r="I233" i="4"/>
  <c r="J233" i="4"/>
  <c r="I231" i="4"/>
  <c r="J231" i="4"/>
  <c r="I229" i="4"/>
  <c r="J229" i="4"/>
  <c r="Q227" i="4"/>
  <c r="I227" i="4"/>
  <c r="J227" i="4"/>
  <c r="Q226" i="4"/>
  <c r="Q225" i="4"/>
  <c r="I225" i="4"/>
  <c r="J225" i="4"/>
  <c r="Q224" i="4"/>
  <c r="I221" i="4"/>
  <c r="J221" i="4"/>
  <c r="I223" i="4"/>
  <c r="J223" i="4"/>
  <c r="Q220" i="4"/>
  <c r="Q221" i="4"/>
  <c r="Q222" i="4"/>
  <c r="Q223" i="4"/>
  <c r="S222" i="4"/>
  <c r="S220" i="4"/>
  <c r="S223" i="4"/>
  <c r="S221" i="4"/>
  <c r="L220" i="4"/>
  <c r="N220" i="4"/>
  <c r="K220" i="4"/>
  <c r="M220" i="4"/>
  <c r="S198" i="4"/>
  <c r="S197" i="4"/>
  <c r="S196" i="4"/>
  <c r="S193" i="4"/>
  <c r="S194" i="4"/>
  <c r="S192" i="4"/>
  <c r="L191" i="4"/>
  <c r="N191" i="4"/>
  <c r="M191" i="4"/>
  <c r="I189" i="4"/>
  <c r="J189" i="4"/>
  <c r="I187" i="4"/>
  <c r="J187" i="4"/>
  <c r="I185" i="4"/>
  <c r="J185" i="4"/>
  <c r="I183" i="4"/>
  <c r="J183" i="4"/>
  <c r="I181" i="4"/>
  <c r="J181" i="4"/>
  <c r="I179" i="4"/>
  <c r="J179" i="4"/>
  <c r="I177" i="4"/>
  <c r="J177" i="4"/>
  <c r="I175" i="4"/>
  <c r="J175" i="4"/>
  <c r="I173" i="4"/>
  <c r="J173" i="4"/>
  <c r="I171" i="4"/>
  <c r="J171" i="4"/>
  <c r="I169" i="4"/>
  <c r="J169" i="4"/>
  <c r="Q168" i="4"/>
  <c r="Q167" i="4"/>
  <c r="I167" i="4"/>
  <c r="J167" i="4"/>
  <c r="Q166" i="4"/>
  <c r="I163" i="4"/>
  <c r="J163" i="4"/>
  <c r="I165" i="4"/>
  <c r="J165" i="4"/>
  <c r="Q162" i="4"/>
  <c r="Q163" i="4"/>
  <c r="Q164" i="4"/>
  <c r="Q165" i="4"/>
  <c r="S164" i="4"/>
  <c r="I10" i="4"/>
  <c r="J10" i="4"/>
  <c r="I12" i="4"/>
  <c r="J12" i="4"/>
  <c r="Q9" i="4"/>
  <c r="I14" i="4"/>
  <c r="J14" i="4"/>
  <c r="I16" i="4"/>
  <c r="J16" i="4"/>
  <c r="Q10" i="4"/>
  <c r="I18" i="4"/>
  <c r="J18" i="4"/>
  <c r="I20" i="4"/>
  <c r="J20" i="4"/>
  <c r="Q11" i="4"/>
  <c r="I22" i="4"/>
  <c r="J22" i="4"/>
  <c r="I24" i="4"/>
  <c r="J24" i="4"/>
  <c r="Q12" i="4"/>
  <c r="I26" i="4"/>
  <c r="J26" i="4"/>
  <c r="I28" i="4"/>
  <c r="J28" i="4"/>
  <c r="Q13" i="4"/>
  <c r="I30" i="4"/>
  <c r="J30" i="4"/>
  <c r="I32" i="4"/>
  <c r="J32" i="4"/>
  <c r="Q14" i="4"/>
  <c r="I34" i="4"/>
  <c r="J34" i="4"/>
  <c r="I36" i="4"/>
  <c r="J36" i="4"/>
  <c r="Q15" i="4"/>
  <c r="S9" i="4"/>
  <c r="S165" i="4"/>
  <c r="S162" i="4"/>
  <c r="S163" i="4"/>
  <c r="L162" i="4"/>
  <c r="K9" i="4"/>
  <c r="N162" i="4"/>
  <c r="K162" i="4"/>
  <c r="M162" i="4"/>
  <c r="I160" i="4"/>
  <c r="J160" i="4"/>
  <c r="I158" i="4"/>
  <c r="J158" i="4"/>
  <c r="I156" i="4"/>
  <c r="J156" i="4"/>
  <c r="I154" i="4"/>
  <c r="J154" i="4"/>
  <c r="I152" i="4"/>
  <c r="J152" i="4"/>
  <c r="I150" i="4"/>
  <c r="J150" i="4"/>
  <c r="I148" i="4"/>
  <c r="J148" i="4"/>
  <c r="I146" i="4"/>
  <c r="J146" i="4"/>
  <c r="I144" i="4"/>
  <c r="J144" i="4"/>
  <c r="I142" i="4"/>
  <c r="J142" i="4"/>
  <c r="I140" i="4"/>
  <c r="J140" i="4"/>
  <c r="I138" i="4"/>
  <c r="J138" i="4"/>
  <c r="Q136" i="4"/>
  <c r="I136" i="4"/>
  <c r="J136" i="4"/>
  <c r="Q135" i="4"/>
  <c r="Q134" i="4"/>
  <c r="I134" i="4"/>
  <c r="J134" i="4"/>
  <c r="Q133" i="4"/>
  <c r="I130" i="4"/>
  <c r="J130" i="4"/>
  <c r="I132" i="4"/>
  <c r="J132" i="4"/>
  <c r="Q129" i="4"/>
  <c r="Q130" i="4"/>
  <c r="Q131" i="4"/>
  <c r="Q132" i="4"/>
  <c r="S131" i="4"/>
  <c r="S132" i="4"/>
  <c r="S129" i="4"/>
  <c r="S130" i="4"/>
  <c r="L129" i="4"/>
  <c r="N129" i="4"/>
  <c r="K129" i="4"/>
  <c r="M129" i="4"/>
  <c r="I127" i="4"/>
  <c r="J127" i="4"/>
  <c r="I125" i="4"/>
  <c r="J125" i="4"/>
  <c r="I123" i="4"/>
  <c r="J123" i="4"/>
  <c r="I121" i="4"/>
  <c r="J121" i="4"/>
  <c r="I119" i="4"/>
  <c r="J119" i="4"/>
  <c r="I117" i="4"/>
  <c r="J117" i="4"/>
  <c r="I115" i="4"/>
  <c r="J115" i="4"/>
  <c r="I113" i="4"/>
  <c r="J113" i="4"/>
  <c r="I111" i="4"/>
  <c r="J111" i="4"/>
  <c r="I109" i="4"/>
  <c r="J109" i="4"/>
  <c r="S107" i="4"/>
  <c r="I107" i="4"/>
  <c r="J107" i="4"/>
  <c r="Q106" i="4"/>
  <c r="I101" i="4"/>
  <c r="J101" i="4"/>
  <c r="I103" i="4"/>
  <c r="J103" i="4"/>
  <c r="Q100" i="4"/>
  <c r="I105" i="4"/>
  <c r="J105" i="4"/>
  <c r="Q101" i="4"/>
  <c r="Q102" i="4"/>
  <c r="Q103" i="4"/>
  <c r="Q104" i="4"/>
  <c r="Q105" i="4"/>
  <c r="S105" i="4"/>
  <c r="S102" i="4"/>
  <c r="S103" i="4"/>
  <c r="S100" i="4"/>
  <c r="S101" i="4"/>
  <c r="L100" i="4"/>
  <c r="N100" i="4"/>
  <c r="K100" i="4"/>
  <c r="M100" i="4"/>
  <c r="I98" i="4"/>
  <c r="J98" i="4"/>
  <c r="I96" i="4"/>
  <c r="J96" i="4"/>
  <c r="I94" i="4"/>
  <c r="J94" i="4"/>
  <c r="I92" i="4"/>
  <c r="J92" i="4"/>
  <c r="I90" i="4"/>
  <c r="J90" i="4"/>
  <c r="I88" i="4"/>
  <c r="J88" i="4"/>
  <c r="I86" i="4"/>
  <c r="J86" i="4"/>
  <c r="I84" i="4"/>
  <c r="J84" i="4"/>
  <c r="I82" i="4"/>
  <c r="J82" i="4"/>
  <c r="I80" i="4"/>
  <c r="J80" i="4"/>
  <c r="I78" i="4"/>
  <c r="J78" i="4"/>
  <c r="Q77" i="4"/>
  <c r="Q76" i="4"/>
  <c r="I76" i="4"/>
  <c r="J76" i="4"/>
  <c r="Q75" i="4"/>
  <c r="I72" i="4"/>
  <c r="J72" i="4"/>
  <c r="I74" i="4"/>
  <c r="J74" i="4"/>
  <c r="Q71" i="4"/>
  <c r="Q72" i="4"/>
  <c r="Q73" i="4"/>
  <c r="Q74" i="4"/>
  <c r="S73" i="4"/>
  <c r="S74" i="4"/>
  <c r="S71" i="4"/>
  <c r="S72" i="4"/>
  <c r="L71" i="4"/>
  <c r="N71" i="4"/>
  <c r="K71" i="4"/>
  <c r="M71" i="4"/>
  <c r="I69" i="4"/>
  <c r="J69" i="4"/>
  <c r="I67" i="4"/>
  <c r="J67" i="4"/>
  <c r="I65" i="4"/>
  <c r="J65" i="4"/>
  <c r="I63" i="4"/>
  <c r="J63" i="4"/>
  <c r="I61" i="4"/>
  <c r="J61" i="4"/>
  <c r="I59" i="4"/>
  <c r="J59" i="4"/>
  <c r="I57" i="4"/>
  <c r="J57" i="4"/>
  <c r="I55" i="4"/>
  <c r="J55" i="4"/>
  <c r="I53" i="4"/>
  <c r="J53" i="4"/>
  <c r="I51" i="4"/>
  <c r="J51" i="4"/>
  <c r="I49" i="4"/>
  <c r="J49" i="4"/>
  <c r="I47" i="4"/>
  <c r="J47" i="4"/>
  <c r="Q45" i="4"/>
  <c r="I45" i="4"/>
  <c r="J45" i="4"/>
  <c r="Q44" i="4"/>
  <c r="Q43" i="4"/>
  <c r="I43" i="4"/>
  <c r="J43" i="4"/>
  <c r="Q42" i="4"/>
  <c r="I39" i="4"/>
  <c r="J39" i="4"/>
  <c r="I41" i="4"/>
  <c r="J41" i="4"/>
  <c r="Q38" i="4"/>
  <c r="Q39" i="4"/>
  <c r="Q40" i="4"/>
  <c r="Q41" i="4"/>
  <c r="S40" i="4"/>
  <c r="S38" i="4"/>
  <c r="S41" i="4"/>
  <c r="S39" i="4"/>
  <c r="L38" i="4"/>
  <c r="N38" i="4"/>
  <c r="K38" i="4"/>
  <c r="M38" i="4"/>
  <c r="Y17" i="4"/>
  <c r="X17" i="4"/>
  <c r="W17" i="4"/>
  <c r="V17" i="4"/>
  <c r="Y16" i="4"/>
  <c r="X16" i="4"/>
  <c r="W16" i="4"/>
  <c r="V16" i="4"/>
  <c r="S16" i="4"/>
  <c r="Y15" i="4"/>
  <c r="X15" i="4"/>
  <c r="W15" i="4"/>
  <c r="S11" i="4"/>
  <c r="S12" i="4"/>
  <c r="V15" i="4"/>
  <c r="S15" i="4"/>
  <c r="S14" i="4"/>
  <c r="Y12" i="4"/>
  <c r="X12" i="4"/>
  <c r="W12" i="4"/>
  <c r="V12" i="4"/>
  <c r="Y11" i="4"/>
  <c r="X11" i="4"/>
  <c r="W11" i="4"/>
  <c r="V11" i="4"/>
  <c r="Y10" i="4"/>
  <c r="X10" i="4"/>
  <c r="W10" i="4"/>
  <c r="S10" i="4"/>
  <c r="V10" i="4"/>
  <c r="L9" i="4"/>
  <c r="N9" i="4"/>
  <c r="M9" i="4"/>
  <c r="I371" i="3"/>
  <c r="J371" i="3"/>
  <c r="I369" i="3"/>
  <c r="J369" i="3"/>
  <c r="I367" i="3"/>
  <c r="J367" i="3"/>
  <c r="I365" i="3"/>
  <c r="J365" i="3"/>
  <c r="I363" i="3"/>
  <c r="J363" i="3"/>
  <c r="I361" i="3"/>
  <c r="J361" i="3"/>
  <c r="I359" i="3"/>
  <c r="J359" i="3"/>
  <c r="I357" i="3"/>
  <c r="J357" i="3"/>
  <c r="I355" i="3"/>
  <c r="J355" i="3"/>
  <c r="I353" i="3"/>
  <c r="J353" i="3"/>
  <c r="I351" i="3"/>
  <c r="J351" i="3"/>
  <c r="Q350" i="3"/>
  <c r="Q349" i="3"/>
  <c r="I349" i="3"/>
  <c r="J349" i="3"/>
  <c r="Q348" i="3"/>
  <c r="I345" i="3"/>
  <c r="J345" i="3"/>
  <c r="I347" i="3"/>
  <c r="J347" i="3"/>
  <c r="Q344" i="3"/>
  <c r="Q345" i="3"/>
  <c r="Q346" i="3"/>
  <c r="Q347" i="3"/>
  <c r="S346" i="3"/>
  <c r="I192" i="3"/>
  <c r="J192" i="3"/>
  <c r="I194" i="3"/>
  <c r="J194" i="3"/>
  <c r="Q191" i="3"/>
  <c r="I196" i="3"/>
  <c r="J196" i="3"/>
  <c r="I198" i="3"/>
  <c r="J198" i="3"/>
  <c r="Q192" i="3"/>
  <c r="I200" i="3"/>
  <c r="J200" i="3"/>
  <c r="I202" i="3"/>
  <c r="J202" i="3"/>
  <c r="Q193" i="3"/>
  <c r="I204" i="3"/>
  <c r="J204" i="3"/>
  <c r="I206" i="3"/>
  <c r="J206" i="3"/>
  <c r="Q194" i="3"/>
  <c r="I208" i="3"/>
  <c r="J208" i="3"/>
  <c r="I210" i="3"/>
  <c r="J210" i="3"/>
  <c r="Q195" i="3"/>
  <c r="I212" i="3"/>
  <c r="J212" i="3"/>
  <c r="I214" i="3"/>
  <c r="J214" i="3"/>
  <c r="Q196" i="3"/>
  <c r="I216" i="3"/>
  <c r="J216" i="3"/>
  <c r="I218" i="3"/>
  <c r="J218" i="3"/>
  <c r="Q197" i="3"/>
  <c r="S191" i="3"/>
  <c r="S347" i="3"/>
  <c r="S344" i="3"/>
  <c r="S345" i="3"/>
  <c r="L344" i="3"/>
  <c r="K191" i="3"/>
  <c r="N344" i="3"/>
  <c r="K344" i="3"/>
  <c r="M344" i="3"/>
  <c r="I342" i="3"/>
  <c r="J342" i="3"/>
  <c r="I340" i="3"/>
  <c r="J340" i="3"/>
  <c r="I338" i="3"/>
  <c r="J338" i="3"/>
  <c r="I336" i="3"/>
  <c r="J336" i="3"/>
  <c r="I334" i="3"/>
  <c r="J334" i="3"/>
  <c r="I332" i="3"/>
  <c r="J332" i="3"/>
  <c r="I330" i="3"/>
  <c r="J330" i="3"/>
  <c r="I328" i="3"/>
  <c r="J328" i="3"/>
  <c r="I326" i="3"/>
  <c r="J326" i="3"/>
  <c r="I324" i="3"/>
  <c r="J324" i="3"/>
  <c r="I322" i="3"/>
  <c r="J322" i="3"/>
  <c r="I320" i="3"/>
  <c r="J320" i="3"/>
  <c r="Q318" i="3"/>
  <c r="I318" i="3"/>
  <c r="J318" i="3"/>
  <c r="Q317" i="3"/>
  <c r="Q316" i="3"/>
  <c r="I316" i="3"/>
  <c r="J316" i="3"/>
  <c r="Q315" i="3"/>
  <c r="I312" i="3"/>
  <c r="J312" i="3"/>
  <c r="I314" i="3"/>
  <c r="J314" i="3"/>
  <c r="Q311" i="3"/>
  <c r="Q312" i="3"/>
  <c r="Q313" i="3"/>
  <c r="Q314" i="3"/>
  <c r="S313" i="3"/>
  <c r="S314" i="3"/>
  <c r="S311" i="3"/>
  <c r="S312" i="3"/>
  <c r="L311" i="3"/>
  <c r="N311" i="3"/>
  <c r="K311" i="3"/>
  <c r="M311" i="3"/>
  <c r="I309" i="3"/>
  <c r="J309" i="3"/>
  <c r="I307" i="3"/>
  <c r="J307" i="3"/>
  <c r="I305" i="3"/>
  <c r="J305" i="3"/>
  <c r="I303" i="3"/>
  <c r="J303" i="3"/>
  <c r="I301" i="3"/>
  <c r="J301" i="3"/>
  <c r="I299" i="3"/>
  <c r="J299" i="3"/>
  <c r="I297" i="3"/>
  <c r="J297" i="3"/>
  <c r="I295" i="3"/>
  <c r="J295" i="3"/>
  <c r="I293" i="3"/>
  <c r="J293" i="3"/>
  <c r="I291" i="3"/>
  <c r="J291" i="3"/>
  <c r="S289" i="3"/>
  <c r="I289" i="3"/>
  <c r="J289" i="3"/>
  <c r="Q288" i="3"/>
  <c r="I283" i="3"/>
  <c r="J283" i="3"/>
  <c r="I285" i="3"/>
  <c r="J285" i="3"/>
  <c r="Q282" i="3"/>
  <c r="I287" i="3"/>
  <c r="J287" i="3"/>
  <c r="Q283" i="3"/>
  <c r="Q284" i="3"/>
  <c r="Q285" i="3"/>
  <c r="Q286" i="3"/>
  <c r="Q287" i="3"/>
  <c r="S287" i="3"/>
  <c r="S284" i="3"/>
  <c r="S285" i="3"/>
  <c r="S282" i="3"/>
  <c r="S283" i="3"/>
  <c r="L282" i="3"/>
  <c r="N282" i="3"/>
  <c r="K282" i="3"/>
  <c r="M282" i="3"/>
  <c r="I280" i="3"/>
  <c r="J280" i="3"/>
  <c r="I278" i="3"/>
  <c r="J278" i="3"/>
  <c r="I276" i="3"/>
  <c r="J276" i="3"/>
  <c r="I274" i="3"/>
  <c r="J274" i="3"/>
  <c r="I272" i="3"/>
  <c r="J272" i="3"/>
  <c r="I270" i="3"/>
  <c r="J270" i="3"/>
  <c r="I268" i="3"/>
  <c r="J268" i="3"/>
  <c r="I266" i="3"/>
  <c r="J266" i="3"/>
  <c r="I264" i="3"/>
  <c r="J264" i="3"/>
  <c r="I262" i="3"/>
  <c r="J262" i="3"/>
  <c r="I260" i="3"/>
  <c r="J260" i="3"/>
  <c r="Q259" i="3"/>
  <c r="Q258" i="3"/>
  <c r="I258" i="3"/>
  <c r="J258" i="3"/>
  <c r="Q257" i="3"/>
  <c r="I254" i="3"/>
  <c r="J254" i="3"/>
  <c r="I256" i="3"/>
  <c r="J256" i="3"/>
  <c r="Q253" i="3"/>
  <c r="Q254" i="3"/>
  <c r="Q255" i="3"/>
  <c r="Q256" i="3"/>
  <c r="S255" i="3"/>
  <c r="S256" i="3"/>
  <c r="S253" i="3"/>
  <c r="S254" i="3"/>
  <c r="L253" i="3"/>
  <c r="N253" i="3"/>
  <c r="K253" i="3"/>
  <c r="M253" i="3"/>
  <c r="I251" i="3"/>
  <c r="J251" i="3"/>
  <c r="I249" i="3"/>
  <c r="J249" i="3"/>
  <c r="I247" i="3"/>
  <c r="J247" i="3"/>
  <c r="I245" i="3"/>
  <c r="J245" i="3"/>
  <c r="I243" i="3"/>
  <c r="J243" i="3"/>
  <c r="I241" i="3"/>
  <c r="J241" i="3"/>
  <c r="I239" i="3"/>
  <c r="J239" i="3"/>
  <c r="I237" i="3"/>
  <c r="J237" i="3"/>
  <c r="I235" i="3"/>
  <c r="J235" i="3"/>
  <c r="I233" i="3"/>
  <c r="J233" i="3"/>
  <c r="I231" i="3"/>
  <c r="J231" i="3"/>
  <c r="I229" i="3"/>
  <c r="J229" i="3"/>
  <c r="Q227" i="3"/>
  <c r="I227" i="3"/>
  <c r="J227" i="3"/>
  <c r="Q226" i="3"/>
  <c r="Q225" i="3"/>
  <c r="I225" i="3"/>
  <c r="J225" i="3"/>
  <c r="Q224" i="3"/>
  <c r="I221" i="3"/>
  <c r="J221" i="3"/>
  <c r="I223" i="3"/>
  <c r="J223" i="3"/>
  <c r="Q220" i="3"/>
  <c r="Q221" i="3"/>
  <c r="Q222" i="3"/>
  <c r="Q223" i="3"/>
  <c r="S222" i="3"/>
  <c r="S220" i="3"/>
  <c r="S223" i="3"/>
  <c r="S221" i="3"/>
  <c r="L220" i="3"/>
  <c r="N220" i="3"/>
  <c r="K220" i="3"/>
  <c r="M220" i="3"/>
  <c r="S198" i="3"/>
  <c r="S197" i="3"/>
  <c r="S196" i="3"/>
  <c r="S193" i="3"/>
  <c r="S194" i="3"/>
  <c r="S192" i="3"/>
  <c r="L191" i="3"/>
  <c r="N191" i="3"/>
  <c r="M191" i="3"/>
  <c r="I189" i="3"/>
  <c r="J189" i="3"/>
  <c r="I187" i="3"/>
  <c r="J187" i="3"/>
  <c r="I185" i="3"/>
  <c r="J185" i="3"/>
  <c r="I183" i="3"/>
  <c r="J183" i="3"/>
  <c r="I181" i="3"/>
  <c r="J181" i="3"/>
  <c r="I179" i="3"/>
  <c r="J179" i="3"/>
  <c r="I177" i="3"/>
  <c r="J177" i="3"/>
  <c r="I175" i="3"/>
  <c r="J175" i="3"/>
  <c r="I173" i="3"/>
  <c r="J173" i="3"/>
  <c r="I171" i="3"/>
  <c r="J171" i="3"/>
  <c r="I169" i="3"/>
  <c r="J169" i="3"/>
  <c r="Q168" i="3"/>
  <c r="Q167" i="3"/>
  <c r="I167" i="3"/>
  <c r="J167" i="3"/>
  <c r="Q166" i="3"/>
  <c r="I163" i="3"/>
  <c r="J163" i="3"/>
  <c r="I165" i="3"/>
  <c r="J165" i="3"/>
  <c r="Q162" i="3"/>
  <c r="Q163" i="3"/>
  <c r="Q164" i="3"/>
  <c r="Q165" i="3"/>
  <c r="S164" i="3"/>
  <c r="I10" i="3"/>
  <c r="J10" i="3"/>
  <c r="I12" i="3"/>
  <c r="J12" i="3"/>
  <c r="Q9" i="3"/>
  <c r="I14" i="3"/>
  <c r="J14" i="3"/>
  <c r="I16" i="3"/>
  <c r="J16" i="3"/>
  <c r="Q10" i="3"/>
  <c r="I18" i="3"/>
  <c r="J18" i="3"/>
  <c r="I20" i="3"/>
  <c r="J20" i="3"/>
  <c r="Q11" i="3"/>
  <c r="I22" i="3"/>
  <c r="J22" i="3"/>
  <c r="I24" i="3"/>
  <c r="J24" i="3"/>
  <c r="Q12" i="3"/>
  <c r="I26" i="3"/>
  <c r="J26" i="3"/>
  <c r="I28" i="3"/>
  <c r="J28" i="3"/>
  <c r="Q13" i="3"/>
  <c r="I30" i="3"/>
  <c r="J30" i="3"/>
  <c r="I32" i="3"/>
  <c r="J32" i="3"/>
  <c r="Q14" i="3"/>
  <c r="I34" i="3"/>
  <c r="J34" i="3"/>
  <c r="I36" i="3"/>
  <c r="J36" i="3"/>
  <c r="Q15" i="3"/>
  <c r="S9" i="3"/>
  <c r="S165" i="3"/>
  <c r="S162" i="3"/>
  <c r="S163" i="3"/>
  <c r="L162" i="3"/>
  <c r="K9" i="3"/>
  <c r="N162" i="3"/>
  <c r="K162" i="3"/>
  <c r="M162" i="3"/>
  <c r="I160" i="3"/>
  <c r="J160" i="3"/>
  <c r="I158" i="3"/>
  <c r="J158" i="3"/>
  <c r="I156" i="3"/>
  <c r="J156" i="3"/>
  <c r="I154" i="3"/>
  <c r="J154" i="3"/>
  <c r="I152" i="3"/>
  <c r="J152" i="3"/>
  <c r="I150" i="3"/>
  <c r="J150" i="3"/>
  <c r="I148" i="3"/>
  <c r="J148" i="3"/>
  <c r="I146" i="3"/>
  <c r="J146" i="3"/>
  <c r="I144" i="3"/>
  <c r="J144" i="3"/>
  <c r="I142" i="3"/>
  <c r="J142" i="3"/>
  <c r="I140" i="3"/>
  <c r="J140" i="3"/>
  <c r="I138" i="3"/>
  <c r="J138" i="3"/>
  <c r="Q136" i="3"/>
  <c r="I136" i="3"/>
  <c r="J136" i="3"/>
  <c r="Q135" i="3"/>
  <c r="Q134" i="3"/>
  <c r="I134" i="3"/>
  <c r="J134" i="3"/>
  <c r="Q133" i="3"/>
  <c r="I130" i="3"/>
  <c r="J130" i="3"/>
  <c r="I132" i="3"/>
  <c r="J132" i="3"/>
  <c r="Q129" i="3"/>
  <c r="Q130" i="3"/>
  <c r="Q131" i="3"/>
  <c r="Q132" i="3"/>
  <c r="S131" i="3"/>
  <c r="S132" i="3"/>
  <c r="S129" i="3"/>
  <c r="S130" i="3"/>
  <c r="L129" i="3"/>
  <c r="N129" i="3"/>
  <c r="K129" i="3"/>
  <c r="M129" i="3"/>
  <c r="I127" i="3"/>
  <c r="J127" i="3"/>
  <c r="I125" i="3"/>
  <c r="J125" i="3"/>
  <c r="I123" i="3"/>
  <c r="J123" i="3"/>
  <c r="I121" i="3"/>
  <c r="J121" i="3"/>
  <c r="I119" i="3"/>
  <c r="J119" i="3"/>
  <c r="I117" i="3"/>
  <c r="J117" i="3"/>
  <c r="I115" i="3"/>
  <c r="J115" i="3"/>
  <c r="I113" i="3"/>
  <c r="J113" i="3"/>
  <c r="I111" i="3"/>
  <c r="J111" i="3"/>
  <c r="I109" i="3"/>
  <c r="J109" i="3"/>
  <c r="S107" i="3"/>
  <c r="I107" i="3"/>
  <c r="J107" i="3"/>
  <c r="Q106" i="3"/>
  <c r="I101" i="3"/>
  <c r="J101" i="3"/>
  <c r="I103" i="3"/>
  <c r="J103" i="3"/>
  <c r="Q100" i="3"/>
  <c r="I105" i="3"/>
  <c r="J105" i="3"/>
  <c r="Q101" i="3"/>
  <c r="Q102" i="3"/>
  <c r="Q103" i="3"/>
  <c r="Q104" i="3"/>
  <c r="Q105" i="3"/>
  <c r="S105" i="3"/>
  <c r="S102" i="3"/>
  <c r="S103" i="3"/>
  <c r="S100" i="3"/>
  <c r="S101" i="3"/>
  <c r="L100" i="3"/>
  <c r="N100" i="3"/>
  <c r="K100" i="3"/>
  <c r="M100" i="3"/>
  <c r="I98" i="3"/>
  <c r="J98" i="3"/>
  <c r="I96" i="3"/>
  <c r="J96" i="3"/>
  <c r="I94" i="3"/>
  <c r="J94" i="3"/>
  <c r="I92" i="3"/>
  <c r="J92" i="3"/>
  <c r="I90" i="3"/>
  <c r="J90" i="3"/>
  <c r="I88" i="3"/>
  <c r="J88" i="3"/>
  <c r="I86" i="3"/>
  <c r="J86" i="3"/>
  <c r="I84" i="3"/>
  <c r="J84" i="3"/>
  <c r="I82" i="3"/>
  <c r="J82" i="3"/>
  <c r="I80" i="3"/>
  <c r="J80" i="3"/>
  <c r="I78" i="3"/>
  <c r="J78" i="3"/>
  <c r="Q77" i="3"/>
  <c r="Q76" i="3"/>
  <c r="I76" i="3"/>
  <c r="J76" i="3"/>
  <c r="Q75" i="3"/>
  <c r="I72" i="3"/>
  <c r="J72" i="3"/>
  <c r="I74" i="3"/>
  <c r="J74" i="3"/>
  <c r="Q71" i="3"/>
  <c r="Q72" i="3"/>
  <c r="Q73" i="3"/>
  <c r="Q74" i="3"/>
  <c r="S73" i="3"/>
  <c r="S74" i="3"/>
  <c r="S71" i="3"/>
  <c r="S72" i="3"/>
  <c r="L71" i="3"/>
  <c r="N71" i="3"/>
  <c r="K71" i="3"/>
  <c r="M71" i="3"/>
  <c r="I69" i="3"/>
  <c r="J69" i="3"/>
  <c r="I67" i="3"/>
  <c r="J67" i="3"/>
  <c r="I65" i="3"/>
  <c r="J65" i="3"/>
  <c r="I63" i="3"/>
  <c r="J63" i="3"/>
  <c r="I61" i="3"/>
  <c r="J61" i="3"/>
  <c r="I59" i="3"/>
  <c r="J59" i="3"/>
  <c r="I57" i="3"/>
  <c r="J57" i="3"/>
  <c r="I55" i="3"/>
  <c r="J55" i="3"/>
  <c r="I53" i="3"/>
  <c r="J53" i="3"/>
  <c r="I51" i="3"/>
  <c r="J51" i="3"/>
  <c r="I49" i="3"/>
  <c r="J49" i="3"/>
  <c r="I47" i="3"/>
  <c r="J47" i="3"/>
  <c r="Q45" i="3"/>
  <c r="I45" i="3"/>
  <c r="J45" i="3"/>
  <c r="Q44" i="3"/>
  <c r="Q43" i="3"/>
  <c r="I43" i="3"/>
  <c r="J43" i="3"/>
  <c r="Q42" i="3"/>
  <c r="I39" i="3"/>
  <c r="J39" i="3"/>
  <c r="I41" i="3"/>
  <c r="J41" i="3"/>
  <c r="Q38" i="3"/>
  <c r="Q39" i="3"/>
  <c r="Q40" i="3"/>
  <c r="Q41" i="3"/>
  <c r="S40" i="3"/>
  <c r="S38" i="3"/>
  <c r="S41" i="3"/>
  <c r="S39" i="3"/>
  <c r="L38" i="3"/>
  <c r="N38" i="3"/>
  <c r="K38" i="3"/>
  <c r="M38" i="3"/>
  <c r="Y17" i="3"/>
  <c r="X17" i="3"/>
  <c r="W17" i="3"/>
  <c r="V17" i="3"/>
  <c r="Y16" i="3"/>
  <c r="X16" i="3"/>
  <c r="W16" i="3"/>
  <c r="V16" i="3"/>
  <c r="S16" i="3"/>
  <c r="Y15" i="3"/>
  <c r="X15" i="3"/>
  <c r="W15" i="3"/>
  <c r="S11" i="3"/>
  <c r="S12" i="3"/>
  <c r="V15" i="3"/>
  <c r="S15" i="3"/>
  <c r="S14" i="3"/>
  <c r="Y12" i="3"/>
  <c r="X12" i="3"/>
  <c r="W12" i="3"/>
  <c r="V12" i="3"/>
  <c r="Y11" i="3"/>
  <c r="X11" i="3"/>
  <c r="W11" i="3"/>
  <c r="V11" i="3"/>
  <c r="Y10" i="3"/>
  <c r="X10" i="3"/>
  <c r="W10" i="3"/>
  <c r="S10" i="3"/>
  <c r="V10" i="3"/>
  <c r="L9" i="3"/>
  <c r="N9" i="3"/>
  <c r="M9" i="3"/>
  <c r="I371" i="2"/>
  <c r="J371" i="2"/>
  <c r="I369" i="2"/>
  <c r="J369" i="2"/>
  <c r="I367" i="2"/>
  <c r="J367" i="2"/>
  <c r="I365" i="2"/>
  <c r="J365" i="2"/>
  <c r="I363" i="2"/>
  <c r="J363" i="2"/>
  <c r="I361" i="2"/>
  <c r="J361" i="2"/>
  <c r="I359" i="2"/>
  <c r="J359" i="2"/>
  <c r="I357" i="2"/>
  <c r="J357" i="2"/>
  <c r="I355" i="2"/>
  <c r="J355" i="2"/>
  <c r="I353" i="2"/>
  <c r="J353" i="2"/>
  <c r="I351" i="2"/>
  <c r="J351" i="2"/>
  <c r="Q350" i="2"/>
  <c r="Q349" i="2"/>
  <c r="I349" i="2"/>
  <c r="J349" i="2"/>
  <c r="Q348" i="2"/>
  <c r="I345" i="2"/>
  <c r="J345" i="2"/>
  <c r="I347" i="2"/>
  <c r="J347" i="2"/>
  <c r="Q344" i="2"/>
  <c r="Q345" i="2"/>
  <c r="Q346" i="2"/>
  <c r="Q347" i="2"/>
  <c r="S346" i="2"/>
  <c r="I192" i="2"/>
  <c r="J192" i="2"/>
  <c r="I194" i="2"/>
  <c r="J194" i="2"/>
  <c r="Q191" i="2"/>
  <c r="I196" i="2"/>
  <c r="J196" i="2"/>
  <c r="I198" i="2"/>
  <c r="J198" i="2"/>
  <c r="Q192" i="2"/>
  <c r="I200" i="2"/>
  <c r="J200" i="2"/>
  <c r="I202" i="2"/>
  <c r="J202" i="2"/>
  <c r="Q193" i="2"/>
  <c r="I204" i="2"/>
  <c r="J204" i="2"/>
  <c r="I206" i="2"/>
  <c r="J206" i="2"/>
  <c r="Q194" i="2"/>
  <c r="I208" i="2"/>
  <c r="J208" i="2"/>
  <c r="I210" i="2"/>
  <c r="J210" i="2"/>
  <c r="Q195" i="2"/>
  <c r="I212" i="2"/>
  <c r="J212" i="2"/>
  <c r="I214" i="2"/>
  <c r="J214" i="2"/>
  <c r="Q196" i="2"/>
  <c r="I216" i="2"/>
  <c r="J216" i="2"/>
  <c r="I218" i="2"/>
  <c r="J218" i="2"/>
  <c r="Q197" i="2"/>
  <c r="S191" i="2"/>
  <c r="S347" i="2"/>
  <c r="S344" i="2"/>
  <c r="S345" i="2"/>
  <c r="L344" i="2"/>
  <c r="K191" i="2"/>
  <c r="N344" i="2"/>
  <c r="K344" i="2"/>
  <c r="M344" i="2"/>
  <c r="I342" i="2"/>
  <c r="J342" i="2"/>
  <c r="I340" i="2"/>
  <c r="J340" i="2"/>
  <c r="I338" i="2"/>
  <c r="J338" i="2"/>
  <c r="I336" i="2"/>
  <c r="J336" i="2"/>
  <c r="I334" i="2"/>
  <c r="J334" i="2"/>
  <c r="I332" i="2"/>
  <c r="J332" i="2"/>
  <c r="I330" i="2"/>
  <c r="J330" i="2"/>
  <c r="I328" i="2"/>
  <c r="J328" i="2"/>
  <c r="I326" i="2"/>
  <c r="J326" i="2"/>
  <c r="I324" i="2"/>
  <c r="J324" i="2"/>
  <c r="I322" i="2"/>
  <c r="J322" i="2"/>
  <c r="I320" i="2"/>
  <c r="J320" i="2"/>
  <c r="Q318" i="2"/>
  <c r="I318" i="2"/>
  <c r="J318" i="2"/>
  <c r="Q317" i="2"/>
  <c r="Q316" i="2"/>
  <c r="I316" i="2"/>
  <c r="J316" i="2"/>
  <c r="Q315" i="2"/>
  <c r="I312" i="2"/>
  <c r="J312" i="2"/>
  <c r="I314" i="2"/>
  <c r="J314" i="2"/>
  <c r="Q311" i="2"/>
  <c r="Q312" i="2"/>
  <c r="Q313" i="2"/>
  <c r="Q314" i="2"/>
  <c r="S313" i="2"/>
  <c r="S314" i="2"/>
  <c r="S311" i="2"/>
  <c r="S312" i="2"/>
  <c r="L311" i="2"/>
  <c r="N311" i="2"/>
  <c r="K311" i="2"/>
  <c r="M311" i="2"/>
  <c r="I309" i="2"/>
  <c r="J309" i="2"/>
  <c r="I307" i="2"/>
  <c r="J307" i="2"/>
  <c r="I305" i="2"/>
  <c r="J305" i="2"/>
  <c r="I303" i="2"/>
  <c r="J303" i="2"/>
  <c r="I301" i="2"/>
  <c r="J301" i="2"/>
  <c r="I299" i="2"/>
  <c r="J299" i="2"/>
  <c r="I297" i="2"/>
  <c r="J297" i="2"/>
  <c r="I295" i="2"/>
  <c r="J295" i="2"/>
  <c r="I293" i="2"/>
  <c r="J293" i="2"/>
  <c r="I291" i="2"/>
  <c r="J291" i="2"/>
  <c r="S289" i="2"/>
  <c r="I289" i="2"/>
  <c r="J289" i="2"/>
  <c r="Q288" i="2"/>
  <c r="I283" i="2"/>
  <c r="J283" i="2"/>
  <c r="I285" i="2"/>
  <c r="J285" i="2"/>
  <c r="Q282" i="2"/>
  <c r="I287" i="2"/>
  <c r="J287" i="2"/>
  <c r="Q283" i="2"/>
  <c r="Q284" i="2"/>
  <c r="Q285" i="2"/>
  <c r="Q286" i="2"/>
  <c r="Q287" i="2"/>
  <c r="S287" i="2"/>
  <c r="S284" i="2"/>
  <c r="S285" i="2"/>
  <c r="S282" i="2"/>
  <c r="S283" i="2"/>
  <c r="L282" i="2"/>
  <c r="N282" i="2"/>
  <c r="K282" i="2"/>
  <c r="M282" i="2"/>
  <c r="I280" i="2"/>
  <c r="J280" i="2"/>
  <c r="I278" i="2"/>
  <c r="J278" i="2"/>
  <c r="I276" i="2"/>
  <c r="J276" i="2"/>
  <c r="I274" i="2"/>
  <c r="J274" i="2"/>
  <c r="I272" i="2"/>
  <c r="J272" i="2"/>
  <c r="I270" i="2"/>
  <c r="J270" i="2"/>
  <c r="I268" i="2"/>
  <c r="J268" i="2"/>
  <c r="I266" i="2"/>
  <c r="J266" i="2"/>
  <c r="I264" i="2"/>
  <c r="J264" i="2"/>
  <c r="I262" i="2"/>
  <c r="J262" i="2"/>
  <c r="I260" i="2"/>
  <c r="J260" i="2"/>
  <c r="Q259" i="2"/>
  <c r="Q258" i="2"/>
  <c r="I258" i="2"/>
  <c r="J258" i="2"/>
  <c r="Q257" i="2"/>
  <c r="I254" i="2"/>
  <c r="J254" i="2"/>
  <c r="I256" i="2"/>
  <c r="J256" i="2"/>
  <c r="Q253" i="2"/>
  <c r="Q254" i="2"/>
  <c r="Q255" i="2"/>
  <c r="Q256" i="2"/>
  <c r="S255" i="2"/>
  <c r="S256" i="2"/>
  <c r="S253" i="2"/>
  <c r="S254" i="2"/>
  <c r="L253" i="2"/>
  <c r="N253" i="2"/>
  <c r="K253" i="2"/>
  <c r="M253" i="2"/>
  <c r="I251" i="2"/>
  <c r="J251" i="2"/>
  <c r="I249" i="2"/>
  <c r="J249" i="2"/>
  <c r="I247" i="2"/>
  <c r="J247" i="2"/>
  <c r="I245" i="2"/>
  <c r="J245" i="2"/>
  <c r="I243" i="2"/>
  <c r="J243" i="2"/>
  <c r="I241" i="2"/>
  <c r="J241" i="2"/>
  <c r="I239" i="2"/>
  <c r="J239" i="2"/>
  <c r="I237" i="2"/>
  <c r="J237" i="2"/>
  <c r="I235" i="2"/>
  <c r="J235" i="2"/>
  <c r="I233" i="2"/>
  <c r="J233" i="2"/>
  <c r="I231" i="2"/>
  <c r="J231" i="2"/>
  <c r="I229" i="2"/>
  <c r="J229" i="2"/>
  <c r="Q227" i="2"/>
  <c r="I227" i="2"/>
  <c r="J227" i="2"/>
  <c r="Q226" i="2"/>
  <c r="Q225" i="2"/>
  <c r="I225" i="2"/>
  <c r="J225" i="2"/>
  <c r="Q224" i="2"/>
  <c r="I221" i="2"/>
  <c r="J221" i="2"/>
  <c r="I223" i="2"/>
  <c r="J223" i="2"/>
  <c r="Q220" i="2"/>
  <c r="Q221" i="2"/>
  <c r="Q222" i="2"/>
  <c r="Q223" i="2"/>
  <c r="S222" i="2"/>
  <c r="S220" i="2"/>
  <c r="S223" i="2"/>
  <c r="S221" i="2"/>
  <c r="L220" i="2"/>
  <c r="N220" i="2"/>
  <c r="K220" i="2"/>
  <c r="M220" i="2"/>
  <c r="S198" i="2"/>
  <c r="S197" i="2"/>
  <c r="S196" i="2"/>
  <c r="S193" i="2"/>
  <c r="S194" i="2"/>
  <c r="S192" i="2"/>
  <c r="L191" i="2"/>
  <c r="N191" i="2"/>
  <c r="M191" i="2"/>
  <c r="I189" i="2"/>
  <c r="J189" i="2"/>
  <c r="I187" i="2"/>
  <c r="J187" i="2"/>
  <c r="I185" i="2"/>
  <c r="J185" i="2"/>
  <c r="I183" i="2"/>
  <c r="J183" i="2"/>
  <c r="I181" i="2"/>
  <c r="J181" i="2"/>
  <c r="I179" i="2"/>
  <c r="J179" i="2"/>
  <c r="I177" i="2"/>
  <c r="J177" i="2"/>
  <c r="I175" i="2"/>
  <c r="J175" i="2"/>
  <c r="I173" i="2"/>
  <c r="J173" i="2"/>
  <c r="I171" i="2"/>
  <c r="J171" i="2"/>
  <c r="I169" i="2"/>
  <c r="J169" i="2"/>
  <c r="Q168" i="2"/>
  <c r="Q167" i="2"/>
  <c r="I167" i="2"/>
  <c r="J167" i="2"/>
  <c r="Q166" i="2"/>
  <c r="I163" i="2"/>
  <c r="J163" i="2"/>
  <c r="I165" i="2"/>
  <c r="J165" i="2"/>
  <c r="Q162" i="2"/>
  <c r="Q163" i="2"/>
  <c r="Q164" i="2"/>
  <c r="Q165" i="2"/>
  <c r="S164" i="2"/>
  <c r="I10" i="2"/>
  <c r="J10" i="2"/>
  <c r="I12" i="2"/>
  <c r="J12" i="2"/>
  <c r="Q9" i="2"/>
  <c r="I14" i="2"/>
  <c r="J14" i="2"/>
  <c r="I16" i="2"/>
  <c r="J16" i="2"/>
  <c r="Q10" i="2"/>
  <c r="I18" i="2"/>
  <c r="J18" i="2"/>
  <c r="I20" i="2"/>
  <c r="J20" i="2"/>
  <c r="Q11" i="2"/>
  <c r="I22" i="2"/>
  <c r="J22" i="2"/>
  <c r="I24" i="2"/>
  <c r="J24" i="2"/>
  <c r="Q12" i="2"/>
  <c r="I26" i="2"/>
  <c r="J26" i="2"/>
  <c r="I28" i="2"/>
  <c r="J28" i="2"/>
  <c r="Q13" i="2"/>
  <c r="I30" i="2"/>
  <c r="J30" i="2"/>
  <c r="I32" i="2"/>
  <c r="J32" i="2"/>
  <c r="Q14" i="2"/>
  <c r="I34" i="2"/>
  <c r="J34" i="2"/>
  <c r="I36" i="2"/>
  <c r="J36" i="2"/>
  <c r="Q15" i="2"/>
  <c r="S9" i="2"/>
  <c r="S165" i="2"/>
  <c r="S162" i="2"/>
  <c r="S163" i="2"/>
  <c r="L162" i="2"/>
  <c r="K9" i="2"/>
  <c r="N162" i="2"/>
  <c r="K162" i="2"/>
  <c r="M162" i="2"/>
  <c r="I160" i="2"/>
  <c r="J160" i="2"/>
  <c r="I158" i="2"/>
  <c r="J158" i="2"/>
  <c r="I156" i="2"/>
  <c r="J156" i="2"/>
  <c r="I154" i="2"/>
  <c r="J154" i="2"/>
  <c r="I152" i="2"/>
  <c r="J152" i="2"/>
  <c r="I150" i="2"/>
  <c r="J150" i="2"/>
  <c r="I148" i="2"/>
  <c r="J148" i="2"/>
  <c r="I146" i="2"/>
  <c r="J146" i="2"/>
  <c r="I144" i="2"/>
  <c r="J144" i="2"/>
  <c r="I142" i="2"/>
  <c r="J142" i="2"/>
  <c r="I140" i="2"/>
  <c r="J140" i="2"/>
  <c r="I138" i="2"/>
  <c r="J138" i="2"/>
  <c r="Q136" i="2"/>
  <c r="I136" i="2"/>
  <c r="J136" i="2"/>
  <c r="Q135" i="2"/>
  <c r="Q134" i="2"/>
  <c r="I134" i="2"/>
  <c r="J134" i="2"/>
  <c r="Q133" i="2"/>
  <c r="I130" i="2"/>
  <c r="J130" i="2"/>
  <c r="I132" i="2"/>
  <c r="J132" i="2"/>
  <c r="Q129" i="2"/>
  <c r="Q130" i="2"/>
  <c r="Q131" i="2"/>
  <c r="Q132" i="2"/>
  <c r="S131" i="2"/>
  <c r="S132" i="2"/>
  <c r="S129" i="2"/>
  <c r="S130" i="2"/>
  <c r="L129" i="2"/>
  <c r="N129" i="2"/>
  <c r="K129" i="2"/>
  <c r="M129" i="2"/>
  <c r="I127" i="2"/>
  <c r="J127" i="2"/>
  <c r="I125" i="2"/>
  <c r="J125" i="2"/>
  <c r="I123" i="2"/>
  <c r="J123" i="2"/>
  <c r="I121" i="2"/>
  <c r="J121" i="2"/>
  <c r="I119" i="2"/>
  <c r="J119" i="2"/>
  <c r="I117" i="2"/>
  <c r="J117" i="2"/>
  <c r="I115" i="2"/>
  <c r="J115" i="2"/>
  <c r="I113" i="2"/>
  <c r="J113" i="2"/>
  <c r="I111" i="2"/>
  <c r="J111" i="2"/>
  <c r="I109" i="2"/>
  <c r="J109" i="2"/>
  <c r="S107" i="2"/>
  <c r="I107" i="2"/>
  <c r="J107" i="2"/>
  <c r="Q106" i="2"/>
  <c r="I101" i="2"/>
  <c r="J101" i="2"/>
  <c r="I103" i="2"/>
  <c r="J103" i="2"/>
  <c r="Q100" i="2"/>
  <c r="I105" i="2"/>
  <c r="J105" i="2"/>
  <c r="Q101" i="2"/>
  <c r="Q102" i="2"/>
  <c r="Q103" i="2"/>
  <c r="Q104" i="2"/>
  <c r="Q105" i="2"/>
  <c r="S105" i="2"/>
  <c r="S102" i="2"/>
  <c r="S103" i="2"/>
  <c r="S100" i="2"/>
  <c r="S101" i="2"/>
  <c r="L100" i="2"/>
  <c r="N100" i="2"/>
  <c r="K100" i="2"/>
  <c r="M100" i="2"/>
  <c r="I98" i="2"/>
  <c r="J98" i="2"/>
  <c r="I96" i="2"/>
  <c r="J96" i="2"/>
  <c r="I94" i="2"/>
  <c r="J94" i="2"/>
  <c r="I92" i="2"/>
  <c r="J92" i="2"/>
  <c r="I90" i="2"/>
  <c r="J90" i="2"/>
  <c r="I88" i="2"/>
  <c r="J88" i="2"/>
  <c r="I86" i="2"/>
  <c r="J86" i="2"/>
  <c r="I84" i="2"/>
  <c r="J84" i="2"/>
  <c r="I82" i="2"/>
  <c r="J82" i="2"/>
  <c r="I80" i="2"/>
  <c r="J80" i="2"/>
  <c r="I78" i="2"/>
  <c r="J78" i="2"/>
  <c r="Q77" i="2"/>
  <c r="Q76" i="2"/>
  <c r="I76" i="2"/>
  <c r="J76" i="2"/>
  <c r="Q75" i="2"/>
  <c r="I72" i="2"/>
  <c r="J72" i="2"/>
  <c r="I74" i="2"/>
  <c r="J74" i="2"/>
  <c r="Q71" i="2"/>
  <c r="Q72" i="2"/>
  <c r="Q73" i="2"/>
  <c r="Q74" i="2"/>
  <c r="S73" i="2"/>
  <c r="S74" i="2"/>
  <c r="S71" i="2"/>
  <c r="S72" i="2"/>
  <c r="L71" i="2"/>
  <c r="N71" i="2"/>
  <c r="K71" i="2"/>
  <c r="M71" i="2"/>
  <c r="I69" i="2"/>
  <c r="J69" i="2"/>
  <c r="I67" i="2"/>
  <c r="J67" i="2"/>
  <c r="I65" i="2"/>
  <c r="J65" i="2"/>
  <c r="I63" i="2"/>
  <c r="J63" i="2"/>
  <c r="I61" i="2"/>
  <c r="J61" i="2"/>
  <c r="I59" i="2"/>
  <c r="J59" i="2"/>
  <c r="I57" i="2"/>
  <c r="J57" i="2"/>
  <c r="I55" i="2"/>
  <c r="J55" i="2"/>
  <c r="I53" i="2"/>
  <c r="J53" i="2"/>
  <c r="I51" i="2"/>
  <c r="J51" i="2"/>
  <c r="I49" i="2"/>
  <c r="J49" i="2"/>
  <c r="I47" i="2"/>
  <c r="J47" i="2"/>
  <c r="Q45" i="2"/>
  <c r="I45" i="2"/>
  <c r="J45" i="2"/>
  <c r="Q44" i="2"/>
  <c r="Q43" i="2"/>
  <c r="I43" i="2"/>
  <c r="J43" i="2"/>
  <c r="Q42" i="2"/>
  <c r="I39" i="2"/>
  <c r="J39" i="2"/>
  <c r="I41" i="2"/>
  <c r="J41" i="2"/>
  <c r="Q38" i="2"/>
  <c r="Q39" i="2"/>
  <c r="Q40" i="2"/>
  <c r="Q41" i="2"/>
  <c r="S40" i="2"/>
  <c r="S38" i="2"/>
  <c r="S41" i="2"/>
  <c r="S39" i="2"/>
  <c r="L38" i="2"/>
  <c r="N38" i="2"/>
  <c r="K38" i="2"/>
  <c r="M38" i="2"/>
  <c r="Y17" i="2"/>
  <c r="X17" i="2"/>
  <c r="W17" i="2"/>
  <c r="V17" i="2"/>
  <c r="Y16" i="2"/>
  <c r="X16" i="2"/>
  <c r="W16" i="2"/>
  <c r="V16" i="2"/>
  <c r="S16" i="2"/>
  <c r="Y15" i="2"/>
  <c r="X15" i="2"/>
  <c r="W15" i="2"/>
  <c r="S11" i="2"/>
  <c r="S12" i="2"/>
  <c r="V15" i="2"/>
  <c r="S15" i="2"/>
  <c r="S14" i="2"/>
  <c r="Y12" i="2"/>
  <c r="X12" i="2"/>
  <c r="W12" i="2"/>
  <c r="V12" i="2"/>
  <c r="Y11" i="2"/>
  <c r="X11" i="2"/>
  <c r="W11" i="2"/>
  <c r="V11" i="2"/>
  <c r="Y10" i="2"/>
  <c r="X10" i="2"/>
  <c r="W10" i="2"/>
  <c r="S10" i="2"/>
  <c r="V10" i="2"/>
  <c r="L9" i="2"/>
  <c r="N9" i="2"/>
  <c r="M9" i="2"/>
  <c r="S287" i="1"/>
  <c r="Y17" i="1"/>
  <c r="I357" i="1"/>
  <c r="J357" i="1"/>
  <c r="I359" i="1"/>
  <c r="J359" i="1"/>
  <c r="Q347" i="1"/>
  <c r="I361" i="1"/>
  <c r="Q346" i="1"/>
  <c r="I355" i="1"/>
  <c r="J355" i="1"/>
  <c r="J353" i="1"/>
  <c r="J361" i="1"/>
  <c r="Q348" i="1"/>
  <c r="S40" i="1"/>
  <c r="S41" i="1"/>
  <c r="S12" i="1"/>
  <c r="S11" i="1"/>
  <c r="S16" i="1"/>
  <c r="S14" i="1"/>
  <c r="S15" i="1"/>
  <c r="S72" i="1"/>
  <c r="Q9" i="1"/>
  <c r="S9" i="1"/>
  <c r="K9" i="1"/>
  <c r="M9" i="1"/>
  <c r="I371" i="1"/>
  <c r="J371" i="1"/>
  <c r="I369" i="1"/>
  <c r="J369" i="1"/>
  <c r="I367" i="1"/>
  <c r="J367" i="1"/>
  <c r="I365" i="1"/>
  <c r="J365" i="1"/>
  <c r="I363" i="1"/>
  <c r="J363" i="1"/>
  <c r="I353" i="1"/>
  <c r="I351" i="1"/>
  <c r="J351" i="1"/>
  <c r="Q350" i="1"/>
  <c r="Q349" i="1"/>
  <c r="I349" i="1"/>
  <c r="J349" i="1"/>
  <c r="I345" i="1"/>
  <c r="J345" i="1"/>
  <c r="I347" i="1"/>
  <c r="J347" i="1"/>
  <c r="Q344" i="1"/>
  <c r="Q345" i="1"/>
  <c r="S346" i="1"/>
  <c r="I192" i="1"/>
  <c r="J192" i="1"/>
  <c r="I194" i="1"/>
  <c r="J194" i="1"/>
  <c r="Q191" i="1"/>
  <c r="I196" i="1"/>
  <c r="J196" i="1"/>
  <c r="I198" i="1"/>
  <c r="J198" i="1"/>
  <c r="Q192" i="1"/>
  <c r="I200" i="1"/>
  <c r="J200" i="1"/>
  <c r="I202" i="1"/>
  <c r="J202" i="1"/>
  <c r="Q193" i="1"/>
  <c r="I204" i="1"/>
  <c r="J204" i="1"/>
  <c r="I206" i="1"/>
  <c r="J206" i="1"/>
  <c r="Q194" i="1"/>
  <c r="I208" i="1"/>
  <c r="J208" i="1"/>
  <c r="I210" i="1"/>
  <c r="J210" i="1"/>
  <c r="Q195" i="1"/>
  <c r="I212" i="1"/>
  <c r="J212" i="1"/>
  <c r="I214" i="1"/>
  <c r="J214" i="1"/>
  <c r="Q196" i="1"/>
  <c r="I216" i="1"/>
  <c r="J216" i="1"/>
  <c r="I218" i="1"/>
  <c r="J218" i="1"/>
  <c r="Q197" i="1"/>
  <c r="S191" i="1"/>
  <c r="S347" i="1"/>
  <c r="S344" i="1"/>
  <c r="S345" i="1"/>
  <c r="L344" i="1"/>
  <c r="K191" i="1"/>
  <c r="N344" i="1"/>
  <c r="K344" i="1"/>
  <c r="M344" i="1"/>
  <c r="I342" i="1"/>
  <c r="J342" i="1"/>
  <c r="I340" i="1"/>
  <c r="J340" i="1"/>
  <c r="I338" i="1"/>
  <c r="J338" i="1"/>
  <c r="I336" i="1"/>
  <c r="J336" i="1"/>
  <c r="I334" i="1"/>
  <c r="J334" i="1"/>
  <c r="I332" i="1"/>
  <c r="J332" i="1"/>
  <c r="I330" i="1"/>
  <c r="J330" i="1"/>
  <c r="I328" i="1"/>
  <c r="J328" i="1"/>
  <c r="I326" i="1"/>
  <c r="J326" i="1"/>
  <c r="I324" i="1"/>
  <c r="J324" i="1"/>
  <c r="I322" i="1"/>
  <c r="J322" i="1"/>
  <c r="I320" i="1"/>
  <c r="J320" i="1"/>
  <c r="Q318" i="1"/>
  <c r="I318" i="1"/>
  <c r="J318" i="1"/>
  <c r="Q317" i="1"/>
  <c r="Q316" i="1"/>
  <c r="I316" i="1"/>
  <c r="J316" i="1"/>
  <c r="Q315" i="1"/>
  <c r="Q314" i="1"/>
  <c r="I312" i="1"/>
  <c r="J312" i="1"/>
  <c r="I314" i="1"/>
  <c r="J314" i="1"/>
  <c r="Q311" i="1"/>
  <c r="Q312" i="1"/>
  <c r="Q313" i="1"/>
  <c r="S313" i="1"/>
  <c r="S314" i="1"/>
  <c r="S311" i="1"/>
  <c r="S312" i="1"/>
  <c r="L311" i="1"/>
  <c r="N311" i="1"/>
  <c r="K311" i="1"/>
  <c r="M311" i="1"/>
  <c r="I309" i="1"/>
  <c r="J309" i="1"/>
  <c r="I307" i="1"/>
  <c r="J307" i="1"/>
  <c r="I305" i="1"/>
  <c r="J305" i="1"/>
  <c r="I303" i="1"/>
  <c r="J303" i="1"/>
  <c r="I301" i="1"/>
  <c r="J301" i="1"/>
  <c r="I299" i="1"/>
  <c r="J299" i="1"/>
  <c r="I297" i="1"/>
  <c r="J297" i="1"/>
  <c r="I295" i="1"/>
  <c r="J295" i="1"/>
  <c r="I293" i="1"/>
  <c r="J293" i="1"/>
  <c r="I291" i="1"/>
  <c r="J291" i="1"/>
  <c r="I289" i="1"/>
  <c r="J289" i="1"/>
  <c r="Q288" i="1"/>
  <c r="Q287" i="1"/>
  <c r="I287" i="1"/>
  <c r="J287" i="1"/>
  <c r="Q286" i="1"/>
  <c r="Q285" i="1"/>
  <c r="I283" i="1"/>
  <c r="J283" i="1"/>
  <c r="I285" i="1"/>
  <c r="J285" i="1"/>
  <c r="Q282" i="1"/>
  <c r="Q283" i="1"/>
  <c r="Q284" i="1"/>
  <c r="S284" i="1"/>
  <c r="S285" i="1"/>
  <c r="S289" i="1"/>
  <c r="S288" i="1"/>
  <c r="S282" i="1"/>
  <c r="S283" i="1"/>
  <c r="L282" i="1"/>
  <c r="N282" i="1"/>
  <c r="K282" i="1"/>
  <c r="M282" i="1"/>
  <c r="I280" i="1"/>
  <c r="J280" i="1"/>
  <c r="I278" i="1"/>
  <c r="J278" i="1"/>
  <c r="I276" i="1"/>
  <c r="J276" i="1"/>
  <c r="I274" i="1"/>
  <c r="J274" i="1"/>
  <c r="I272" i="1"/>
  <c r="J272" i="1"/>
  <c r="I270" i="1"/>
  <c r="J270" i="1"/>
  <c r="I268" i="1"/>
  <c r="J268" i="1"/>
  <c r="I266" i="1"/>
  <c r="J266" i="1"/>
  <c r="I264" i="1"/>
  <c r="J264" i="1"/>
  <c r="I262" i="1"/>
  <c r="J262" i="1"/>
  <c r="I260" i="1"/>
  <c r="J260" i="1"/>
  <c r="Q259" i="1"/>
  <c r="Q258" i="1"/>
  <c r="I258" i="1"/>
  <c r="J258" i="1"/>
  <c r="Q257" i="1"/>
  <c r="Q256" i="1"/>
  <c r="I254" i="1"/>
  <c r="J254" i="1"/>
  <c r="I256" i="1"/>
  <c r="J256" i="1"/>
  <c r="Q253" i="1"/>
  <c r="Q254" i="1"/>
  <c r="Q255" i="1"/>
  <c r="S255" i="1"/>
  <c r="S256" i="1"/>
  <c r="S253" i="1"/>
  <c r="S254" i="1"/>
  <c r="L253" i="1"/>
  <c r="N253" i="1"/>
  <c r="K253" i="1"/>
  <c r="M253" i="1"/>
  <c r="I251" i="1"/>
  <c r="J251" i="1"/>
  <c r="I249" i="1"/>
  <c r="J249" i="1"/>
  <c r="I247" i="1"/>
  <c r="J247" i="1"/>
  <c r="I245" i="1"/>
  <c r="J245" i="1"/>
  <c r="I243" i="1"/>
  <c r="J243" i="1"/>
  <c r="I241" i="1"/>
  <c r="J241" i="1"/>
  <c r="I239" i="1"/>
  <c r="J239" i="1"/>
  <c r="I237" i="1"/>
  <c r="J237" i="1"/>
  <c r="I235" i="1"/>
  <c r="J235" i="1"/>
  <c r="I233" i="1"/>
  <c r="J233" i="1"/>
  <c r="I231" i="1"/>
  <c r="J231" i="1"/>
  <c r="I229" i="1"/>
  <c r="J229" i="1"/>
  <c r="Q227" i="1"/>
  <c r="I227" i="1"/>
  <c r="J227" i="1"/>
  <c r="Q226" i="1"/>
  <c r="Q225" i="1"/>
  <c r="I225" i="1"/>
  <c r="J225" i="1"/>
  <c r="Q224" i="1"/>
  <c r="Q223" i="1"/>
  <c r="I221" i="1"/>
  <c r="J221" i="1"/>
  <c r="I223" i="1"/>
  <c r="J223" i="1"/>
  <c r="Q220" i="1"/>
  <c r="Q221" i="1"/>
  <c r="Q222" i="1"/>
  <c r="S222" i="1"/>
  <c r="S220" i="1"/>
  <c r="S223" i="1"/>
  <c r="S221" i="1"/>
  <c r="L220" i="1"/>
  <c r="N220" i="1"/>
  <c r="K220" i="1"/>
  <c r="M220" i="1"/>
  <c r="S193" i="1"/>
  <c r="S194" i="1"/>
  <c r="S198" i="1"/>
  <c r="S197" i="1"/>
  <c r="S192" i="1"/>
  <c r="S196" i="1"/>
  <c r="L191" i="1"/>
  <c r="N191" i="1"/>
  <c r="M191" i="1"/>
  <c r="I189" i="1"/>
  <c r="J189" i="1"/>
  <c r="I187" i="1"/>
  <c r="J187" i="1"/>
  <c r="I185" i="1"/>
  <c r="J185" i="1"/>
  <c r="I183" i="1"/>
  <c r="J183" i="1"/>
  <c r="I181" i="1"/>
  <c r="J181" i="1"/>
  <c r="I179" i="1"/>
  <c r="J179" i="1"/>
  <c r="I177" i="1"/>
  <c r="J177" i="1"/>
  <c r="I175" i="1"/>
  <c r="J175" i="1"/>
  <c r="I173" i="1"/>
  <c r="J173" i="1"/>
  <c r="I171" i="1"/>
  <c r="J171" i="1"/>
  <c r="I169" i="1"/>
  <c r="J169" i="1"/>
  <c r="Q168" i="1"/>
  <c r="Q167" i="1"/>
  <c r="I167" i="1"/>
  <c r="J167" i="1"/>
  <c r="Q166" i="1"/>
  <c r="Q165" i="1"/>
  <c r="I163" i="1"/>
  <c r="J163" i="1"/>
  <c r="I165" i="1"/>
  <c r="J165" i="1"/>
  <c r="Q162" i="1"/>
  <c r="Q163" i="1"/>
  <c r="Q164" i="1"/>
  <c r="S164" i="1"/>
  <c r="I10" i="1"/>
  <c r="J10" i="1"/>
  <c r="I12" i="1"/>
  <c r="J12" i="1"/>
  <c r="I14" i="1"/>
  <c r="J14" i="1"/>
  <c r="I16" i="1"/>
  <c r="J16" i="1"/>
  <c r="Q10" i="1"/>
  <c r="I18" i="1"/>
  <c r="J18" i="1"/>
  <c r="I20" i="1"/>
  <c r="J20" i="1"/>
  <c r="Q11" i="1"/>
  <c r="I22" i="1"/>
  <c r="J22" i="1"/>
  <c r="I24" i="1"/>
  <c r="J24" i="1"/>
  <c r="Q12" i="1"/>
  <c r="I26" i="1"/>
  <c r="J26" i="1"/>
  <c r="I28" i="1"/>
  <c r="J28" i="1"/>
  <c r="Q13" i="1"/>
  <c r="I30" i="1"/>
  <c r="J30" i="1"/>
  <c r="I32" i="1"/>
  <c r="J32" i="1"/>
  <c r="Q14" i="1"/>
  <c r="I34" i="1"/>
  <c r="J34" i="1"/>
  <c r="I36" i="1"/>
  <c r="J36" i="1"/>
  <c r="Q15" i="1"/>
  <c r="S165" i="1"/>
  <c r="S162" i="1"/>
  <c r="S163" i="1"/>
  <c r="L162" i="1"/>
  <c r="N162" i="1"/>
  <c r="K162" i="1"/>
  <c r="M162" i="1"/>
  <c r="I160" i="1"/>
  <c r="J160" i="1"/>
  <c r="I158" i="1"/>
  <c r="J158" i="1"/>
  <c r="I156" i="1"/>
  <c r="J156" i="1"/>
  <c r="I154" i="1"/>
  <c r="J154" i="1"/>
  <c r="I152" i="1"/>
  <c r="J152" i="1"/>
  <c r="I150" i="1"/>
  <c r="J150" i="1"/>
  <c r="I148" i="1"/>
  <c r="J148" i="1"/>
  <c r="I146" i="1"/>
  <c r="J146" i="1"/>
  <c r="I144" i="1"/>
  <c r="J144" i="1"/>
  <c r="I142" i="1"/>
  <c r="J142" i="1"/>
  <c r="I140" i="1"/>
  <c r="J140" i="1"/>
  <c r="I138" i="1"/>
  <c r="J138" i="1"/>
  <c r="Q136" i="1"/>
  <c r="I136" i="1"/>
  <c r="J136" i="1"/>
  <c r="Q135" i="1"/>
  <c r="Q134" i="1"/>
  <c r="I134" i="1"/>
  <c r="J134" i="1"/>
  <c r="Q133" i="1"/>
  <c r="Q132" i="1"/>
  <c r="I130" i="1"/>
  <c r="J130" i="1"/>
  <c r="I132" i="1"/>
  <c r="J132" i="1"/>
  <c r="Q129" i="1"/>
  <c r="Q130" i="1"/>
  <c r="Q131" i="1"/>
  <c r="S131" i="1"/>
  <c r="S132" i="1"/>
  <c r="S129" i="1"/>
  <c r="S130" i="1"/>
  <c r="L129" i="1"/>
  <c r="N129" i="1"/>
  <c r="K129" i="1"/>
  <c r="M129" i="1"/>
  <c r="I127" i="1"/>
  <c r="J127" i="1"/>
  <c r="I125" i="1"/>
  <c r="J125" i="1"/>
  <c r="I123" i="1"/>
  <c r="J123" i="1"/>
  <c r="I121" i="1"/>
  <c r="J121" i="1"/>
  <c r="I119" i="1"/>
  <c r="J119" i="1"/>
  <c r="I117" i="1"/>
  <c r="J117" i="1"/>
  <c r="I115" i="1"/>
  <c r="J115" i="1"/>
  <c r="I113" i="1"/>
  <c r="J113" i="1"/>
  <c r="I111" i="1"/>
  <c r="J111" i="1"/>
  <c r="I109" i="1"/>
  <c r="J109" i="1"/>
  <c r="I107" i="1"/>
  <c r="J107" i="1"/>
  <c r="Q106" i="1"/>
  <c r="Q105" i="1"/>
  <c r="I105" i="1"/>
  <c r="J105" i="1"/>
  <c r="Q104" i="1"/>
  <c r="Q103" i="1"/>
  <c r="I101" i="1"/>
  <c r="J101" i="1"/>
  <c r="I103" i="1"/>
  <c r="J103" i="1"/>
  <c r="Q100" i="1"/>
  <c r="Q101" i="1"/>
  <c r="Q102" i="1"/>
  <c r="S102" i="1"/>
  <c r="S103" i="1"/>
  <c r="S107" i="1"/>
  <c r="S106" i="1"/>
  <c r="S100" i="1"/>
  <c r="S101" i="1"/>
  <c r="S105" i="1"/>
  <c r="L100" i="1"/>
  <c r="N100" i="1"/>
  <c r="K100" i="1"/>
  <c r="M100" i="1"/>
  <c r="I98" i="1"/>
  <c r="J98" i="1"/>
  <c r="I96" i="1"/>
  <c r="J96" i="1"/>
  <c r="I94" i="1"/>
  <c r="J94" i="1"/>
  <c r="I92" i="1"/>
  <c r="J92" i="1"/>
  <c r="I90" i="1"/>
  <c r="J90" i="1"/>
  <c r="I88" i="1"/>
  <c r="J88" i="1"/>
  <c r="I86" i="1"/>
  <c r="J86" i="1"/>
  <c r="I84" i="1"/>
  <c r="J84" i="1"/>
  <c r="I82" i="1"/>
  <c r="J82" i="1"/>
  <c r="I80" i="1"/>
  <c r="J80" i="1"/>
  <c r="I78" i="1"/>
  <c r="J78" i="1"/>
  <c r="Q77" i="1"/>
  <c r="Q76" i="1"/>
  <c r="I76" i="1"/>
  <c r="J76" i="1"/>
  <c r="Q75" i="1"/>
  <c r="Q74" i="1"/>
  <c r="I72" i="1"/>
  <c r="J72" i="1"/>
  <c r="I74" i="1"/>
  <c r="J74" i="1"/>
  <c r="Q71" i="1"/>
  <c r="Q72" i="1"/>
  <c r="Q73" i="1"/>
  <c r="S73" i="1"/>
  <c r="S74" i="1"/>
  <c r="S71" i="1"/>
  <c r="L71" i="1"/>
  <c r="N71" i="1"/>
  <c r="K71" i="1"/>
  <c r="M71" i="1"/>
  <c r="I69" i="1"/>
  <c r="J69" i="1"/>
  <c r="I67" i="1"/>
  <c r="J67" i="1"/>
  <c r="I65" i="1"/>
  <c r="J65" i="1"/>
  <c r="I63" i="1"/>
  <c r="J63" i="1"/>
  <c r="I61" i="1"/>
  <c r="J61" i="1"/>
  <c r="I59" i="1"/>
  <c r="J59" i="1"/>
  <c r="I57" i="1"/>
  <c r="J57" i="1"/>
  <c r="I55" i="1"/>
  <c r="J55" i="1"/>
  <c r="I53" i="1"/>
  <c r="J53" i="1"/>
  <c r="I51" i="1"/>
  <c r="J51" i="1"/>
  <c r="I49" i="1"/>
  <c r="J49" i="1"/>
  <c r="I47" i="1"/>
  <c r="J47" i="1"/>
  <c r="Q45" i="1"/>
  <c r="I45" i="1"/>
  <c r="J45" i="1"/>
  <c r="Q44" i="1"/>
  <c r="Q43" i="1"/>
  <c r="I43" i="1"/>
  <c r="J43" i="1"/>
  <c r="Q42" i="1"/>
  <c r="Q41" i="1"/>
  <c r="I39" i="1"/>
  <c r="J39" i="1"/>
  <c r="I41" i="1"/>
  <c r="J41" i="1"/>
  <c r="Q38" i="1"/>
  <c r="Q39" i="1"/>
  <c r="Q40" i="1"/>
  <c r="S38" i="1"/>
  <c r="S39" i="1"/>
  <c r="L38" i="1"/>
  <c r="N38" i="1"/>
  <c r="K38" i="1"/>
  <c r="M38" i="1"/>
  <c r="X17" i="1"/>
  <c r="W17" i="1"/>
  <c r="V17" i="1"/>
  <c r="Y16" i="1"/>
  <c r="X16" i="1"/>
  <c r="W16" i="1"/>
  <c r="V16" i="1"/>
  <c r="Y15" i="1"/>
  <c r="X15" i="1"/>
  <c r="W15" i="1"/>
  <c r="V15" i="1"/>
  <c r="Y12" i="1"/>
  <c r="X12" i="1"/>
  <c r="W12" i="1"/>
  <c r="V12" i="1"/>
  <c r="Y11" i="1"/>
  <c r="X11" i="1"/>
  <c r="W11" i="1"/>
  <c r="V11" i="1"/>
  <c r="S10" i="1"/>
  <c r="Y10" i="1"/>
  <c r="X10" i="1"/>
  <c r="W10" i="1"/>
  <c r="V10" i="1"/>
  <c r="L9" i="1"/>
  <c r="N9" i="1"/>
  <c r="S106" i="2"/>
  <c r="S288" i="2"/>
  <c r="S106" i="3"/>
  <c r="S288" i="3"/>
  <c r="S106" i="4"/>
  <c r="S288" i="4"/>
</calcChain>
</file>

<file path=xl/sharedStrings.xml><?xml version="1.0" encoding="utf-8"?>
<sst xmlns="http://schemas.openxmlformats.org/spreadsheetml/2006/main" count="8964" uniqueCount="406">
  <si>
    <t>Well</t>
  </si>
  <si>
    <t>Sample Name</t>
  </si>
  <si>
    <t>Target Name</t>
  </si>
  <si>
    <t>Task</t>
  </si>
  <si>
    <t>Reporter</t>
  </si>
  <si>
    <t>Quencher</t>
  </si>
  <si>
    <t>RQ</t>
  </si>
  <si>
    <t>CT</t>
  </si>
  <si>
    <t>ΔCт</t>
  </si>
  <si>
    <t>AVE RQ</t>
  </si>
  <si>
    <t>SE RQ</t>
  </si>
  <si>
    <t>Normalized Ave RQ</t>
  </si>
  <si>
    <t>Norm SE RQ</t>
  </si>
  <si>
    <t>Adductor</t>
  </si>
  <si>
    <t>Calf</t>
  </si>
  <si>
    <t>I1</t>
  </si>
  <si>
    <t>UNKNOWN</t>
  </si>
  <si>
    <t>FAM</t>
  </si>
  <si>
    <t>NFQ-MGB</t>
  </si>
  <si>
    <t>Control</t>
  </si>
  <si>
    <t>Ligated</t>
  </si>
  <si>
    <t>18S</t>
  </si>
  <si>
    <t>VIC</t>
  </si>
  <si>
    <t>I2</t>
  </si>
  <si>
    <t>J1</t>
  </si>
  <si>
    <t>SEM</t>
    <phoneticPr fontId="0" type="noConversion"/>
  </si>
  <si>
    <t>J2</t>
  </si>
  <si>
    <t>K1</t>
  </si>
  <si>
    <t>K2</t>
  </si>
  <si>
    <t>L1</t>
  </si>
  <si>
    <t>L2</t>
  </si>
  <si>
    <t>M1</t>
  </si>
  <si>
    <t>M2</t>
  </si>
  <si>
    <t>N1</t>
  </si>
  <si>
    <t>N2</t>
  </si>
  <si>
    <t>O1</t>
  </si>
  <si>
    <t>O2</t>
  </si>
  <si>
    <t>I9</t>
  </si>
  <si>
    <t>I10</t>
  </si>
  <si>
    <t>J9</t>
  </si>
  <si>
    <t>J10</t>
  </si>
  <si>
    <t>K9</t>
  </si>
  <si>
    <t>K10</t>
  </si>
  <si>
    <t>L9</t>
  </si>
  <si>
    <t>L10</t>
  </si>
  <si>
    <t>M9</t>
  </si>
  <si>
    <t>M10</t>
  </si>
  <si>
    <t>N9</t>
  </si>
  <si>
    <t>N10</t>
  </si>
  <si>
    <t>O9</t>
  </si>
  <si>
    <t>O10</t>
  </si>
  <si>
    <t>P9</t>
  </si>
  <si>
    <t>P10</t>
  </si>
  <si>
    <t>I17</t>
  </si>
  <si>
    <t>I18</t>
  </si>
  <si>
    <t>J17</t>
  </si>
  <si>
    <t>J18</t>
  </si>
  <si>
    <t>K17</t>
  </si>
  <si>
    <t>K18</t>
  </si>
  <si>
    <t>L17</t>
  </si>
  <si>
    <t>L18</t>
  </si>
  <si>
    <t>M17</t>
  </si>
  <si>
    <t>M18</t>
  </si>
  <si>
    <t>N17</t>
  </si>
  <si>
    <t>N18</t>
  </si>
  <si>
    <t>O17</t>
  </si>
  <si>
    <t>O18</t>
  </si>
  <si>
    <t>I3</t>
  </si>
  <si>
    <t>I4</t>
  </si>
  <si>
    <t>J3</t>
  </si>
  <si>
    <t>J4</t>
  </si>
  <si>
    <t>K3</t>
  </si>
  <si>
    <t>K4</t>
  </si>
  <si>
    <t>L3</t>
  </si>
  <si>
    <t>L4</t>
  </si>
  <si>
    <t>M3</t>
  </si>
  <si>
    <t>M4</t>
  </si>
  <si>
    <t>N3</t>
  </si>
  <si>
    <t>N4</t>
  </si>
  <si>
    <t>O3</t>
  </si>
  <si>
    <t>O4</t>
  </si>
  <si>
    <t>I11</t>
  </si>
  <si>
    <t>I12</t>
  </si>
  <si>
    <t>J11</t>
  </si>
  <si>
    <t>J12</t>
  </si>
  <si>
    <t>K11</t>
  </si>
  <si>
    <t>K12</t>
  </si>
  <si>
    <t>L11</t>
  </si>
  <si>
    <t>L12</t>
  </si>
  <si>
    <t>M11</t>
  </si>
  <si>
    <t>M12</t>
  </si>
  <si>
    <t>N11</t>
  </si>
  <si>
    <t>N12</t>
  </si>
  <si>
    <t>O11</t>
  </si>
  <si>
    <t>O12</t>
  </si>
  <si>
    <t>P11</t>
  </si>
  <si>
    <t>P12</t>
  </si>
  <si>
    <t>I19</t>
  </si>
  <si>
    <t>I20</t>
  </si>
  <si>
    <t>J19</t>
  </si>
  <si>
    <t>J20</t>
  </si>
  <si>
    <t>K19</t>
  </si>
  <si>
    <t>K20</t>
  </si>
  <si>
    <t>L19</t>
  </si>
  <si>
    <t>L20</t>
  </si>
  <si>
    <t>M19</t>
  </si>
  <si>
    <t>M20</t>
  </si>
  <si>
    <t>N19</t>
  </si>
  <si>
    <t>N20</t>
  </si>
  <si>
    <t>O19</t>
  </si>
  <si>
    <t>O20</t>
  </si>
  <si>
    <t>I5</t>
  </si>
  <si>
    <t>I6</t>
  </si>
  <si>
    <t>J5</t>
  </si>
  <si>
    <t>J6</t>
  </si>
  <si>
    <t>K5</t>
  </si>
  <si>
    <t>K6</t>
  </si>
  <si>
    <t>L5</t>
  </si>
  <si>
    <t>L6</t>
  </si>
  <si>
    <t>M5</t>
  </si>
  <si>
    <t>M6</t>
  </si>
  <si>
    <t>N5</t>
  </si>
  <si>
    <t>N6</t>
  </si>
  <si>
    <t>O5</t>
  </si>
  <si>
    <t>O6</t>
  </si>
  <si>
    <t>I13</t>
  </si>
  <si>
    <t>I14</t>
  </si>
  <si>
    <t>J13</t>
  </si>
  <si>
    <t>J14</t>
  </si>
  <si>
    <t>K13</t>
  </si>
  <si>
    <t>K14</t>
  </si>
  <si>
    <t>L13</t>
  </si>
  <si>
    <t>L14</t>
  </si>
  <si>
    <t>M13</t>
  </si>
  <si>
    <t>M14</t>
  </si>
  <si>
    <t>N13</t>
  </si>
  <si>
    <t>N14</t>
  </si>
  <si>
    <t>O13</t>
  </si>
  <si>
    <t>O14</t>
  </si>
  <si>
    <t>P13</t>
  </si>
  <si>
    <t>P14</t>
  </si>
  <si>
    <t>I21</t>
  </si>
  <si>
    <t>I22</t>
  </si>
  <si>
    <t>J21</t>
  </si>
  <si>
    <t>J22</t>
  </si>
  <si>
    <t>K21</t>
  </si>
  <si>
    <t>K22</t>
  </si>
  <si>
    <t>L21</t>
  </si>
  <si>
    <t>L22</t>
  </si>
  <si>
    <t>M21</t>
  </si>
  <si>
    <t>M22</t>
  </si>
  <si>
    <t>N21</t>
  </si>
  <si>
    <t>N22</t>
  </si>
  <si>
    <t>O21</t>
  </si>
  <si>
    <t>O22</t>
  </si>
  <si>
    <t>I7</t>
  </si>
  <si>
    <t>I8</t>
  </si>
  <si>
    <t>J7</t>
  </si>
  <si>
    <t>J8</t>
  </si>
  <si>
    <t>K7</t>
  </si>
  <si>
    <t>K8</t>
  </si>
  <si>
    <t>L7</t>
  </si>
  <si>
    <t>L8</t>
  </si>
  <si>
    <t>M7</t>
  </si>
  <si>
    <t>M8</t>
  </si>
  <si>
    <t>N7</t>
  </si>
  <si>
    <t>N8</t>
  </si>
  <si>
    <t>O7</t>
  </si>
  <si>
    <t>O8</t>
  </si>
  <si>
    <t>I15</t>
  </si>
  <si>
    <t>I16</t>
  </si>
  <si>
    <t>J15</t>
  </si>
  <si>
    <t>J16</t>
  </si>
  <si>
    <t>K15</t>
  </si>
  <si>
    <t>K16</t>
  </si>
  <si>
    <t>L15</t>
  </si>
  <si>
    <t>L16</t>
  </si>
  <si>
    <t>M15</t>
  </si>
  <si>
    <t>M16</t>
  </si>
  <si>
    <t>N15</t>
  </si>
  <si>
    <t>N16</t>
  </si>
  <si>
    <t>O15</t>
  </si>
  <si>
    <t>O16</t>
  </si>
  <si>
    <t>P15</t>
  </si>
  <si>
    <t>P16</t>
  </si>
  <si>
    <t>I23</t>
  </si>
  <si>
    <t>I24</t>
  </si>
  <si>
    <t>J23</t>
  </si>
  <si>
    <t>J24</t>
  </si>
  <si>
    <t>K23</t>
  </si>
  <si>
    <t>K24</t>
  </si>
  <si>
    <t>L23</t>
  </si>
  <si>
    <t>L24</t>
  </si>
  <si>
    <t>M23</t>
  </si>
  <si>
    <t>M24</t>
  </si>
  <si>
    <t>N23</t>
  </si>
  <si>
    <t>N24</t>
  </si>
  <si>
    <t>O23</t>
  </si>
  <si>
    <t>O24</t>
  </si>
  <si>
    <t>Biological Replicates</t>
  </si>
  <si>
    <t>Average of Technical Replicates</t>
  </si>
  <si>
    <t>Average of Biological Replicates</t>
  </si>
  <si>
    <t>Actual</t>
  </si>
  <si>
    <t>Normalized</t>
  </si>
  <si>
    <t>Actual SEM</t>
  </si>
  <si>
    <t>Normalized SEM</t>
  </si>
  <si>
    <t>Ttest</t>
  </si>
  <si>
    <t xml:space="preserve">ECtrl. vs. EfCtrl </t>
  </si>
  <si>
    <t xml:space="preserve">ECtrl. vs. E3KO </t>
  </si>
  <si>
    <t>EfCtrl. vs. E3KO</t>
  </si>
  <si>
    <t>ECtrl Control Adductor</t>
  </si>
  <si>
    <t>ECtrl Ligated Adductor</t>
  </si>
  <si>
    <t>ECtrl Control Calf</t>
  </si>
  <si>
    <t>ECtrl Ligated Calf</t>
  </si>
  <si>
    <t>EfCtrl</t>
  </si>
  <si>
    <t>EfCtrl Control Adductor</t>
  </si>
  <si>
    <t>EfCtrl Ligated Adductor</t>
  </si>
  <si>
    <t>EfCtrl Control Calf</t>
  </si>
  <si>
    <t>EfCtrl Ligated Calf</t>
  </si>
  <si>
    <t>E3KO Control Adductor</t>
  </si>
  <si>
    <t>E3KO Ligated Adductor</t>
  </si>
  <si>
    <t>E3KO Control Calf</t>
  </si>
  <si>
    <t>E3KO Ligated Calf</t>
  </si>
  <si>
    <t>CDH5</t>
  </si>
  <si>
    <t>ECtrl</t>
  </si>
  <si>
    <t>E3KO</t>
  </si>
  <si>
    <t>Averages of Technical Replicates</t>
  </si>
  <si>
    <t>PECAM1</t>
  </si>
  <si>
    <t>A1</t>
  </si>
  <si>
    <t>A2</t>
  </si>
  <si>
    <t>B1</t>
  </si>
  <si>
    <t>B2</t>
  </si>
  <si>
    <t>C1</t>
  </si>
  <si>
    <t>C2</t>
  </si>
  <si>
    <t>D1</t>
  </si>
  <si>
    <t>D2</t>
  </si>
  <si>
    <t>E1</t>
  </si>
  <si>
    <t>E2</t>
  </si>
  <si>
    <t>F1</t>
  </si>
  <si>
    <t>F2</t>
  </si>
  <si>
    <t>G1</t>
  </si>
  <si>
    <t>G2</t>
  </si>
  <si>
    <t>A9</t>
  </si>
  <si>
    <t>A10</t>
  </si>
  <si>
    <t>B9</t>
  </si>
  <si>
    <t>B10</t>
  </si>
  <si>
    <t>C9</t>
  </si>
  <si>
    <t>C10</t>
  </si>
  <si>
    <t>D9</t>
  </si>
  <si>
    <t>D10</t>
  </si>
  <si>
    <t>E9</t>
  </si>
  <si>
    <t>E10</t>
  </si>
  <si>
    <t>F9</t>
  </si>
  <si>
    <t>F10</t>
  </si>
  <si>
    <t>G9</t>
  </si>
  <si>
    <t>G10</t>
  </si>
  <si>
    <t>H9</t>
  </si>
  <si>
    <t>H10</t>
  </si>
  <si>
    <t>A17</t>
  </si>
  <si>
    <t>A18</t>
  </si>
  <si>
    <t>B17</t>
  </si>
  <si>
    <t>B18</t>
  </si>
  <si>
    <t>C17</t>
  </si>
  <si>
    <t>C18</t>
  </si>
  <si>
    <t>D17</t>
  </si>
  <si>
    <t>D18</t>
  </si>
  <si>
    <t>E17</t>
  </si>
  <si>
    <t>E18</t>
  </si>
  <si>
    <t>F17</t>
  </si>
  <si>
    <t>F18</t>
  </si>
  <si>
    <t>G17</t>
  </si>
  <si>
    <t>G18</t>
  </si>
  <si>
    <t>A3</t>
  </si>
  <si>
    <t>A4</t>
  </si>
  <si>
    <t>B3</t>
  </si>
  <si>
    <t>B4</t>
  </si>
  <si>
    <t>C3</t>
  </si>
  <si>
    <t>C4</t>
  </si>
  <si>
    <t>D3</t>
  </si>
  <si>
    <t>D4</t>
  </si>
  <si>
    <t>E3</t>
  </si>
  <si>
    <t>E4</t>
  </si>
  <si>
    <t>F3</t>
  </si>
  <si>
    <t>F4</t>
  </si>
  <si>
    <t>G3</t>
  </si>
  <si>
    <t>G4</t>
  </si>
  <si>
    <t>A11</t>
  </si>
  <si>
    <t>A12</t>
  </si>
  <si>
    <t>B11</t>
  </si>
  <si>
    <t>B12</t>
  </si>
  <si>
    <t>C11</t>
  </si>
  <si>
    <t>C12</t>
  </si>
  <si>
    <t>D11</t>
  </si>
  <si>
    <t>D12</t>
  </si>
  <si>
    <t>E11</t>
  </si>
  <si>
    <t>E12</t>
  </si>
  <si>
    <t>F11</t>
  </si>
  <si>
    <t>F12</t>
  </si>
  <si>
    <t>G11</t>
  </si>
  <si>
    <t>G12</t>
  </si>
  <si>
    <t>H11</t>
  </si>
  <si>
    <t>H12</t>
  </si>
  <si>
    <t>A19</t>
  </si>
  <si>
    <t>A20</t>
  </si>
  <si>
    <t>B19</t>
  </si>
  <si>
    <t>B20</t>
  </si>
  <si>
    <t>C19</t>
  </si>
  <si>
    <t>C20</t>
  </si>
  <si>
    <t>D19</t>
  </si>
  <si>
    <t>D20</t>
  </si>
  <si>
    <t>E19</t>
  </si>
  <si>
    <t>E20</t>
  </si>
  <si>
    <t>F19</t>
  </si>
  <si>
    <t>F20</t>
  </si>
  <si>
    <t>G19</t>
  </si>
  <si>
    <t>G20</t>
  </si>
  <si>
    <t>A5</t>
  </si>
  <si>
    <t>A6</t>
  </si>
  <si>
    <t>B5</t>
  </si>
  <si>
    <t>B6</t>
  </si>
  <si>
    <t>C5</t>
  </si>
  <si>
    <t>C6</t>
  </si>
  <si>
    <t>D5</t>
  </si>
  <si>
    <t>D6</t>
  </si>
  <si>
    <t>E5</t>
  </si>
  <si>
    <t>E6</t>
  </si>
  <si>
    <t>F5</t>
  </si>
  <si>
    <t>F6</t>
  </si>
  <si>
    <t>G5</t>
  </si>
  <si>
    <t>G6</t>
  </si>
  <si>
    <t>A13</t>
  </si>
  <si>
    <t>A14</t>
  </si>
  <si>
    <t>B13</t>
  </si>
  <si>
    <t>B14</t>
  </si>
  <si>
    <t>C13</t>
  </si>
  <si>
    <t>C14</t>
  </si>
  <si>
    <t>D13</t>
  </si>
  <si>
    <t>D14</t>
  </si>
  <si>
    <t>E13</t>
  </si>
  <si>
    <t>E14</t>
  </si>
  <si>
    <t>F13</t>
  </si>
  <si>
    <t>F14</t>
  </si>
  <si>
    <t>G13</t>
  </si>
  <si>
    <t>G14</t>
  </si>
  <si>
    <t>H13</t>
  </si>
  <si>
    <t>H14</t>
  </si>
  <si>
    <t>A21</t>
  </si>
  <si>
    <t>A22</t>
  </si>
  <si>
    <t>B21</t>
  </si>
  <si>
    <t>B22</t>
  </si>
  <si>
    <t>C21</t>
  </si>
  <si>
    <t>C22</t>
  </si>
  <si>
    <t>D21</t>
  </si>
  <si>
    <t>D22</t>
  </si>
  <si>
    <t>E21</t>
  </si>
  <si>
    <t>E22</t>
  </si>
  <si>
    <t>F21</t>
  </si>
  <si>
    <t>F22</t>
  </si>
  <si>
    <t>G21</t>
  </si>
  <si>
    <t>G22</t>
  </si>
  <si>
    <t>A7</t>
  </si>
  <si>
    <t>A8</t>
  </si>
  <si>
    <t>B7</t>
  </si>
  <si>
    <t>B8</t>
  </si>
  <si>
    <t>C7</t>
  </si>
  <si>
    <t>C8</t>
  </si>
  <si>
    <t>D7</t>
  </si>
  <si>
    <t>D8</t>
  </si>
  <si>
    <t>E7</t>
  </si>
  <si>
    <t>E8</t>
  </si>
  <si>
    <t>F7</t>
  </si>
  <si>
    <t>F8</t>
  </si>
  <si>
    <t>G7</t>
  </si>
  <si>
    <t>G8</t>
  </si>
  <si>
    <t>A15</t>
  </si>
  <si>
    <t>A16</t>
  </si>
  <si>
    <t>B15</t>
  </si>
  <si>
    <t>B16</t>
  </si>
  <si>
    <t>C15</t>
  </si>
  <si>
    <t>C16</t>
  </si>
  <si>
    <t>D15</t>
  </si>
  <si>
    <t>D16</t>
  </si>
  <si>
    <t>E15</t>
  </si>
  <si>
    <t>E16</t>
  </si>
  <si>
    <t>F15</t>
  </si>
  <si>
    <t>F16</t>
  </si>
  <si>
    <t>G15</t>
  </si>
  <si>
    <t>G16</t>
  </si>
  <si>
    <t>H15</t>
  </si>
  <si>
    <t>H16</t>
  </si>
  <si>
    <t>A23</t>
  </si>
  <si>
    <t>A24</t>
  </si>
  <si>
    <t>B23</t>
  </si>
  <si>
    <t>B24</t>
  </si>
  <si>
    <t>C23</t>
  </si>
  <si>
    <t>C24</t>
  </si>
  <si>
    <t>D23</t>
  </si>
  <si>
    <t>D24</t>
  </si>
  <si>
    <t>E23</t>
  </si>
  <si>
    <t>E24</t>
  </si>
  <si>
    <t>F23</t>
  </si>
  <si>
    <t>F24</t>
  </si>
  <si>
    <t>G23</t>
  </si>
  <si>
    <t>G24</t>
  </si>
  <si>
    <t>Slc2a1 (Glut1)</t>
  </si>
  <si>
    <t>Emr1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</si>
</sst>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11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b/>
      <sz val="10"/>
      <name val="Verdana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indexed="8"/>
      <name val="Calibri"/>
      <family val="2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rgb="FF000000"/>
      <name val="Calibri"/>
      <family val="2"/>
      <charset val="128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11" fontId="0" fillId="0" borderId="0" xfId="0" applyNumberFormat="1" applyFill="1"/>
    <xf numFmtId="2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Fill="1" applyAlignment="1"/>
    <xf numFmtId="2" fontId="0" fillId="0" borderId="0" xfId="0" applyNumberFormat="1" applyFill="1" applyAlignment="1"/>
    <xf numFmtId="0" fontId="5" fillId="0" borderId="0" xfId="0" applyFont="1" applyFill="1"/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1" fontId="0" fillId="0" borderId="0" xfId="0" applyNumberFormat="1" applyFill="1" applyAlignment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right"/>
    </xf>
    <xf numFmtId="2" fontId="0" fillId="0" borderId="0" xfId="0" applyNumberFormat="1" applyFill="1" applyAlignment="1">
      <alignment horizontal="right"/>
    </xf>
    <xf numFmtId="11" fontId="0" fillId="0" borderId="0" xfId="0" applyNumberFormat="1" applyFill="1" applyAlignment="1">
      <alignment horizontal="right"/>
    </xf>
    <xf numFmtId="165" fontId="0" fillId="0" borderId="0" xfId="0" applyNumberFormat="1" applyFill="1" applyAlignment="1">
      <alignment horizontal="right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Alignment="1">
      <alignment horizontal="center" vertical="center"/>
    </xf>
    <xf numFmtId="164" fontId="0" fillId="0" borderId="0" xfId="0" applyNumberFormat="1"/>
    <xf numFmtId="0" fontId="9" fillId="0" borderId="0" xfId="0" applyFont="1"/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2"/>
  <sheetViews>
    <sheetView tabSelected="1" workbookViewId="0"/>
  </sheetViews>
  <sheetFormatPr baseColWidth="10" defaultColWidth="8.83203125" defaultRowHeight="15" x14ac:dyDescent="0"/>
  <cols>
    <col min="1" max="1" width="8.83203125" style="1"/>
    <col min="2" max="2" width="20.5" style="1" customWidth="1"/>
    <col min="3" max="3" width="9.83203125" style="1" customWidth="1"/>
    <col min="4" max="9" width="8.83203125" style="1"/>
    <col min="10" max="10" width="12.1640625" style="2" bestFit="1" customWidth="1"/>
    <col min="11" max="11" width="12" style="2" bestFit="1" customWidth="1"/>
    <col min="12" max="12" width="9.5" style="1" bestFit="1" customWidth="1"/>
    <col min="13" max="13" width="19.33203125" style="1" customWidth="1"/>
    <col min="14" max="14" width="13.1640625" style="1" customWidth="1"/>
    <col min="15" max="15" width="8.1640625" style="5" customWidth="1"/>
    <col min="16" max="16" width="11.1640625" style="5" customWidth="1"/>
    <col min="17" max="17" width="12.5" style="5" customWidth="1"/>
    <col min="18" max="18" width="15" style="9" customWidth="1"/>
    <col min="19" max="19" width="13.5" style="15" customWidth="1"/>
    <col min="20" max="20" width="13.5" style="5" customWidth="1"/>
    <col min="21" max="21" width="21.5" style="15" customWidth="1"/>
    <col min="22" max="22" width="8.83203125" style="1"/>
    <col min="23" max="25" width="8.83203125" style="5" customWidth="1"/>
    <col min="26" max="26" width="21.83203125" style="5" customWidth="1"/>
    <col min="27" max="27" width="11.83203125" style="5" customWidth="1"/>
    <col min="28" max="28" width="8.83203125" style="5"/>
    <col min="29" max="29" width="35.6640625" style="5" customWidth="1"/>
    <col min="30" max="30" width="13.5" style="5" bestFit="1" customWidth="1"/>
    <col min="31" max="31" width="8.83203125" style="5"/>
    <col min="32" max="32" width="24.1640625" style="5" customWidth="1"/>
    <col min="33" max="33" width="8.83203125" style="5"/>
    <col min="34" max="34" width="15.6640625" style="5" customWidth="1"/>
    <col min="35" max="35" width="11.33203125" style="5" customWidth="1"/>
    <col min="36" max="44" width="8.83203125" style="5"/>
    <col min="45" max="16384" width="8.83203125" style="1"/>
  </cols>
  <sheetData>
    <row r="1" spans="1:44">
      <c r="J1" s="1"/>
      <c r="K1" s="1"/>
      <c r="O1" s="1"/>
      <c r="P1" s="1"/>
      <c r="Q1" s="1"/>
      <c r="T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>
      <c r="J2" s="1"/>
      <c r="K2" s="1"/>
      <c r="O2" s="1"/>
      <c r="P2" s="1"/>
      <c r="Q2" s="1"/>
      <c r="T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>
      <c r="J3" s="1"/>
      <c r="K3" s="1"/>
      <c r="O3" s="1"/>
      <c r="P3" s="1"/>
      <c r="Q3" s="1"/>
      <c r="T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>
      <c r="J4" s="1"/>
      <c r="K4" s="1"/>
      <c r="O4" s="1"/>
      <c r="P4" s="1"/>
      <c r="Q4" s="1"/>
      <c r="T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>
      <c r="J5" s="1"/>
      <c r="K5" s="1"/>
      <c r="O5" s="1"/>
      <c r="P5" s="1"/>
      <c r="Q5" s="1"/>
      <c r="T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>
      <c r="J6" s="1"/>
      <c r="K6" s="1"/>
      <c r="O6" s="1"/>
      <c r="P6" s="1"/>
      <c r="Q6" s="32" t="s">
        <v>226</v>
      </c>
      <c r="R6" s="32" t="s">
        <v>201</v>
      </c>
      <c r="S6" s="31"/>
      <c r="T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>
      <c r="P7" s="32" t="s">
        <v>199</v>
      </c>
      <c r="Q7" s="33"/>
      <c r="R7" s="33"/>
      <c r="S7" s="31"/>
    </row>
    <row r="8" spans="1:44">
      <c r="A8" s="20" t="s">
        <v>0</v>
      </c>
      <c r="B8" s="20" t="s">
        <v>1</v>
      </c>
      <c r="C8" s="20" t="s">
        <v>2</v>
      </c>
      <c r="D8" s="20" t="s">
        <v>3</v>
      </c>
      <c r="E8" s="20" t="s">
        <v>4</v>
      </c>
      <c r="F8" s="20" t="s">
        <v>5</v>
      </c>
      <c r="G8" s="20" t="s">
        <v>7</v>
      </c>
      <c r="H8" s="20"/>
      <c r="I8" s="20" t="s">
        <v>8</v>
      </c>
      <c r="J8" s="27" t="s">
        <v>6</v>
      </c>
      <c r="K8" s="27" t="s">
        <v>9</v>
      </c>
      <c r="L8" s="8" t="s">
        <v>10</v>
      </c>
      <c r="M8" s="8" t="s">
        <v>11</v>
      </c>
      <c r="N8" s="8" t="s">
        <v>12</v>
      </c>
      <c r="P8" s="33"/>
      <c r="Q8" s="33"/>
      <c r="R8" s="33"/>
      <c r="S8" s="31"/>
      <c r="V8" s="28" t="s">
        <v>13</v>
      </c>
      <c r="W8" s="29"/>
      <c r="X8" s="30" t="s">
        <v>14</v>
      </c>
      <c r="Y8" s="29"/>
    </row>
    <row r="9" spans="1:44">
      <c r="A9" s="1" t="s">
        <v>15</v>
      </c>
      <c r="B9" s="1" t="s">
        <v>210</v>
      </c>
      <c r="C9" s="1" t="s">
        <v>223</v>
      </c>
      <c r="D9" s="1" t="s">
        <v>16</v>
      </c>
      <c r="E9" s="1" t="s">
        <v>17</v>
      </c>
      <c r="F9" s="1" t="s">
        <v>18</v>
      </c>
      <c r="G9" s="21">
        <v>22.908000946044922</v>
      </c>
      <c r="J9" s="1"/>
      <c r="K9" s="2">
        <f>AVERAGE(J9:J36)</f>
        <v>1.4361219325318864E-3</v>
      </c>
      <c r="L9" s="2">
        <f>STDEV(J10:J36)/SQRT(14)</f>
        <v>6.8001396267542761E-5</v>
      </c>
      <c r="M9" s="3">
        <f>K9*(1/K9)</f>
        <v>1</v>
      </c>
      <c r="N9" s="4">
        <f>L9*(1/K9)</f>
        <v>4.7350712169443816E-2</v>
      </c>
      <c r="P9" s="11">
        <v>1</v>
      </c>
      <c r="Q9" s="5">
        <f>(J10+J12)/2</f>
        <v>1.5690228952581205E-3</v>
      </c>
      <c r="R9" s="14" t="s">
        <v>202</v>
      </c>
      <c r="S9" s="15">
        <f>AVERAGE(Q9:Q15)</f>
        <v>1.436121932531886E-3</v>
      </c>
      <c r="T9" s="1"/>
      <c r="V9" s="8" t="s">
        <v>19</v>
      </c>
      <c r="W9" s="11" t="s">
        <v>20</v>
      </c>
      <c r="X9" s="8" t="s">
        <v>19</v>
      </c>
      <c r="Y9" s="11" t="s">
        <v>20</v>
      </c>
      <c r="Z9" s="1"/>
      <c r="AA9" s="1"/>
      <c r="AB9" s="1"/>
      <c r="AC9" s="1"/>
    </row>
    <row r="10" spans="1:44">
      <c r="A10" s="1" t="s">
        <v>15</v>
      </c>
      <c r="B10" s="1" t="s">
        <v>210</v>
      </c>
      <c r="C10" s="1" t="s">
        <v>21</v>
      </c>
      <c r="D10" s="1" t="s">
        <v>16</v>
      </c>
      <c r="E10" s="1" t="s">
        <v>22</v>
      </c>
      <c r="F10" s="1" t="s">
        <v>18</v>
      </c>
      <c r="G10" s="21">
        <v>13.892000198364258</v>
      </c>
      <c r="I10" s="1">
        <f>ABS(G10-G9)</f>
        <v>9.0160007476806641</v>
      </c>
      <c r="J10" s="2">
        <f>POWER(2,-(I10))</f>
        <v>1.9315828200081506E-3</v>
      </c>
      <c r="L10" s="2"/>
      <c r="M10" s="3"/>
      <c r="P10" s="11">
        <v>2</v>
      </c>
      <c r="Q10" s="5">
        <f>(J14+J16)/2</f>
        <v>1.7655183926566227E-3</v>
      </c>
      <c r="R10" s="14" t="s">
        <v>203</v>
      </c>
      <c r="S10" s="16">
        <f>S9*(1/S9)</f>
        <v>1</v>
      </c>
      <c r="U10" s="11" t="s">
        <v>224</v>
      </c>
      <c r="V10" s="6">
        <f>S10</f>
        <v>1</v>
      </c>
      <c r="W10" s="6">
        <f>S101</f>
        <v>1.1715858336528633</v>
      </c>
      <c r="X10" s="6">
        <f>S192</f>
        <v>1</v>
      </c>
      <c r="Y10" s="6">
        <f>S283</f>
        <v>1.1979017420959757</v>
      </c>
    </row>
    <row r="11" spans="1:44">
      <c r="A11" s="1" t="s">
        <v>23</v>
      </c>
      <c r="B11" s="1" t="s">
        <v>210</v>
      </c>
      <c r="C11" s="1" t="s">
        <v>223</v>
      </c>
      <c r="D11" s="1" t="s">
        <v>16</v>
      </c>
      <c r="E11" s="1" t="s">
        <v>17</v>
      </c>
      <c r="F11" s="1" t="s">
        <v>18</v>
      </c>
      <c r="G11" s="21">
        <v>22.974000930786133</v>
      </c>
      <c r="J11" s="1"/>
      <c r="P11" s="11">
        <v>3</v>
      </c>
      <c r="Q11" s="5">
        <f>(J18+J20)/2</f>
        <v>1.2866019684490936E-3</v>
      </c>
      <c r="R11" s="14" t="s">
        <v>204</v>
      </c>
      <c r="S11" s="17">
        <f>STDEV(Q9:Q15)/SQRT(7)</f>
        <v>6.8026517578941785E-5</v>
      </c>
      <c r="U11" s="11" t="s">
        <v>214</v>
      </c>
      <c r="V11" s="6">
        <f>S39</f>
        <v>1.034958290071067</v>
      </c>
      <c r="W11" s="6">
        <f>S130</f>
        <v>1.46487723717701</v>
      </c>
      <c r="X11" s="6">
        <f>S221</f>
        <v>0.95496616670470402</v>
      </c>
      <c r="Y11" s="6">
        <f>S312</f>
        <v>1.3822776983562577</v>
      </c>
    </row>
    <row r="12" spans="1:44">
      <c r="A12" s="1" t="s">
        <v>23</v>
      </c>
      <c r="B12" s="1" t="s">
        <v>210</v>
      </c>
      <c r="C12" s="1" t="s">
        <v>21</v>
      </c>
      <c r="D12" s="1" t="s">
        <v>16</v>
      </c>
      <c r="E12" s="1" t="s">
        <v>22</v>
      </c>
      <c r="F12" s="1" t="s">
        <v>18</v>
      </c>
      <c r="G12" s="21">
        <v>13.279000282287598</v>
      </c>
      <c r="I12" s="1">
        <f t="shared" ref="I12" si="0">ABS(G12-G11)</f>
        <v>9.6950006484985352</v>
      </c>
      <c r="J12" s="2">
        <f t="shared" ref="J12" si="1">POWER(2,-(I12))</f>
        <v>1.2064629705080903E-3</v>
      </c>
      <c r="P12" s="11">
        <v>4</v>
      </c>
      <c r="Q12" s="5">
        <f>(J22+J24)/2</f>
        <v>1.2694199066802972E-3</v>
      </c>
      <c r="R12" s="14" t="s">
        <v>205</v>
      </c>
      <c r="S12" s="18">
        <f>S11*(1/S9)</f>
        <v>4.7368204633579332E-2</v>
      </c>
      <c r="U12" s="11" t="s">
        <v>225</v>
      </c>
      <c r="V12" s="6">
        <f>S72</f>
        <v>1.0395899000532338</v>
      </c>
      <c r="W12" s="6">
        <f>S163</f>
        <v>1.5307888136199621</v>
      </c>
      <c r="X12" s="6">
        <f>S254</f>
        <v>1.4240552174356946</v>
      </c>
      <c r="Y12" s="6">
        <f>S345</f>
        <v>2.4956902370739811</v>
      </c>
    </row>
    <row r="13" spans="1:44">
      <c r="A13" s="1" t="s">
        <v>24</v>
      </c>
      <c r="B13" s="1" t="s">
        <v>210</v>
      </c>
      <c r="C13" s="1" t="s">
        <v>223</v>
      </c>
      <c r="D13" s="1" t="s">
        <v>16</v>
      </c>
      <c r="E13" s="1" t="s">
        <v>17</v>
      </c>
      <c r="F13" s="1" t="s">
        <v>18</v>
      </c>
      <c r="G13" s="21">
        <v>23.597000122070312</v>
      </c>
      <c r="J13" s="1"/>
      <c r="L13" s="2"/>
      <c r="M13" s="3"/>
      <c r="N13" s="4"/>
      <c r="P13" s="11">
        <v>5</v>
      </c>
      <c r="Q13" s="5">
        <f>(J26+J28)/2</f>
        <v>1.3108067004108485E-3</v>
      </c>
      <c r="S13" s="11" t="s">
        <v>206</v>
      </c>
      <c r="U13" s="11"/>
      <c r="V13" s="5"/>
    </row>
    <row r="14" spans="1:44">
      <c r="A14" s="1" t="s">
        <v>24</v>
      </c>
      <c r="B14" s="1" t="s">
        <v>210</v>
      </c>
      <c r="C14" s="1" t="s">
        <v>21</v>
      </c>
      <c r="D14" s="1" t="s">
        <v>16</v>
      </c>
      <c r="E14" s="1" t="s">
        <v>22</v>
      </c>
      <c r="F14" s="1" t="s">
        <v>18</v>
      </c>
      <c r="G14" s="21">
        <v>14.579999923706055</v>
      </c>
      <c r="I14" s="1">
        <f t="shared" ref="I14" si="2">ABS(G14-G13)</f>
        <v>9.0170001983642578</v>
      </c>
      <c r="J14" s="2">
        <f t="shared" ref="J14" si="3">POWER(2,-(I14))</f>
        <v>1.9302451476870854E-3</v>
      </c>
      <c r="P14" s="11">
        <v>6</v>
      </c>
      <c r="Q14" s="5">
        <f>(J30+J32)/2</f>
        <v>1.4583732484063415E-3</v>
      </c>
      <c r="R14" s="14" t="s">
        <v>207</v>
      </c>
      <c r="S14" s="15">
        <f>TTEST(Q9:Q15,Q38:Q45,2,2)</f>
        <v>0.69626783941739512</v>
      </c>
      <c r="U14" s="11"/>
      <c r="V14" s="11" t="s">
        <v>25</v>
      </c>
      <c r="W14" s="11" t="s">
        <v>25</v>
      </c>
      <c r="X14" s="11" t="s">
        <v>25</v>
      </c>
      <c r="Y14" s="11" t="s">
        <v>25</v>
      </c>
    </row>
    <row r="15" spans="1:44">
      <c r="A15" s="1" t="s">
        <v>26</v>
      </c>
      <c r="B15" s="1" t="s">
        <v>210</v>
      </c>
      <c r="C15" s="1" t="s">
        <v>223</v>
      </c>
      <c r="D15" s="1" t="s">
        <v>16</v>
      </c>
      <c r="E15" s="1" t="s">
        <v>17</v>
      </c>
      <c r="F15" s="1" t="s">
        <v>18</v>
      </c>
      <c r="G15" s="21">
        <v>23.62299919128418</v>
      </c>
      <c r="J15" s="1"/>
      <c r="P15" s="11">
        <v>7</v>
      </c>
      <c r="Q15" s="5">
        <f>(J34+J36)/2</f>
        <v>1.3931104158618787E-3</v>
      </c>
      <c r="R15" s="14" t="s">
        <v>208</v>
      </c>
      <c r="S15" s="15">
        <f>TTEST(Q9:Q15,Q71:Q77,2,2)</f>
        <v>0.5780072104144176</v>
      </c>
      <c r="U15" s="11" t="s">
        <v>224</v>
      </c>
      <c r="V15" s="6">
        <f>S12</f>
        <v>4.7368204633579332E-2</v>
      </c>
      <c r="W15" s="6">
        <f>S103</f>
        <v>7.2876269778882688E-2</v>
      </c>
      <c r="X15" s="6">
        <f>S194</f>
        <v>4.0104836087198587E-2</v>
      </c>
      <c r="Y15" s="6">
        <f>S285</f>
        <v>6.6592467724224433E-2</v>
      </c>
    </row>
    <row r="16" spans="1:44">
      <c r="A16" s="1" t="s">
        <v>26</v>
      </c>
      <c r="B16" s="1" t="s">
        <v>210</v>
      </c>
      <c r="C16" s="1" t="s">
        <v>21</v>
      </c>
      <c r="D16" s="1" t="s">
        <v>16</v>
      </c>
      <c r="E16" s="1" t="s">
        <v>22</v>
      </c>
      <c r="F16" s="1" t="s">
        <v>18</v>
      </c>
      <c r="G16" s="21">
        <v>14.336000442504883</v>
      </c>
      <c r="I16" s="1">
        <f t="shared" ref="I16" si="4">ABS(G16-G15)</f>
        <v>9.2869987487792969</v>
      </c>
      <c r="J16" s="2">
        <f t="shared" ref="J16" si="5">POWER(2,-(I16))</f>
        <v>1.6007916376261601E-3</v>
      </c>
      <c r="R16" s="14" t="s">
        <v>209</v>
      </c>
      <c r="S16" s="15">
        <f>TTEST(Q38:Q45,Q71:Q77,2,2)</f>
        <v>0.95932563387492042</v>
      </c>
      <c r="U16" s="11" t="s">
        <v>214</v>
      </c>
      <c r="V16" s="6">
        <f>S41</f>
        <v>6.8084621001927165E-2</v>
      </c>
      <c r="W16" s="6">
        <f>S132</f>
        <v>0.10969005794389332</v>
      </c>
      <c r="X16" s="6">
        <f>S223</f>
        <v>4.5748092868206192E-2</v>
      </c>
      <c r="Y16" s="6">
        <f>S314</f>
        <v>0.12346611399976286</v>
      </c>
    </row>
    <row r="17" spans="1:44">
      <c r="A17" s="1" t="s">
        <v>27</v>
      </c>
      <c r="B17" s="1" t="s">
        <v>210</v>
      </c>
      <c r="C17" s="1" t="s">
        <v>223</v>
      </c>
      <c r="D17" s="1" t="s">
        <v>16</v>
      </c>
      <c r="E17" s="1" t="s">
        <v>17</v>
      </c>
      <c r="F17" s="1" t="s">
        <v>18</v>
      </c>
      <c r="G17" s="21">
        <v>22.930999755859375</v>
      </c>
      <c r="J17" s="1"/>
      <c r="L17" s="2"/>
      <c r="M17" s="3"/>
      <c r="N17" s="4"/>
      <c r="Q17" s="1"/>
      <c r="U17" s="11" t="s">
        <v>225</v>
      </c>
      <c r="V17" s="6">
        <f>S74</f>
        <v>5.0497048330894023E-2</v>
      </c>
      <c r="W17" s="6">
        <f>S165</f>
        <v>0.12314279655793453</v>
      </c>
      <c r="X17" s="6">
        <f>S256</f>
        <v>0.13336275857947782</v>
      </c>
      <c r="Y17" s="6">
        <f>S347</f>
        <v>0.52091590385425246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>
      <c r="A18" s="1" t="s">
        <v>27</v>
      </c>
      <c r="B18" s="1" t="s">
        <v>210</v>
      </c>
      <c r="C18" s="1" t="s">
        <v>21</v>
      </c>
      <c r="D18" s="1" t="s">
        <v>16</v>
      </c>
      <c r="E18" s="1" t="s">
        <v>22</v>
      </c>
      <c r="F18" s="1" t="s">
        <v>18</v>
      </c>
      <c r="G18" s="21">
        <v>13.300000190734863</v>
      </c>
      <c r="I18" s="1">
        <f t="shared" ref="I18" si="6">ABS(G18-G17)</f>
        <v>9.6309995651245117</v>
      </c>
      <c r="J18" s="2">
        <f t="shared" ref="J18" si="7">POWER(2,-(I18))</f>
        <v>1.2611891988182557E-3</v>
      </c>
      <c r="Q18" s="1"/>
      <c r="W18" s="1"/>
      <c r="X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>
      <c r="A19" s="1" t="s">
        <v>28</v>
      </c>
      <c r="B19" s="1" t="s">
        <v>210</v>
      </c>
      <c r="C19" s="1" t="s">
        <v>223</v>
      </c>
      <c r="D19" s="1" t="s">
        <v>16</v>
      </c>
      <c r="E19" s="1" t="s">
        <v>17</v>
      </c>
      <c r="F19" s="1" t="s">
        <v>18</v>
      </c>
      <c r="G19" s="21">
        <v>22.905000686645508</v>
      </c>
      <c r="J19" s="1"/>
      <c r="Q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>
      <c r="A20" s="1" t="s">
        <v>28</v>
      </c>
      <c r="B20" s="1" t="s">
        <v>210</v>
      </c>
      <c r="C20" s="1" t="s">
        <v>21</v>
      </c>
      <c r="D20" s="1" t="s">
        <v>16</v>
      </c>
      <c r="E20" s="1" t="s">
        <v>22</v>
      </c>
      <c r="F20" s="1" t="s">
        <v>18</v>
      </c>
      <c r="G20" s="21">
        <v>13.331000328063965</v>
      </c>
      <c r="I20" s="1">
        <f t="shared" ref="I20" si="8">ABS(G20-G19)</f>
        <v>9.574000358581543</v>
      </c>
      <c r="J20" s="2">
        <f t="shared" ref="J20" si="9">POWER(2,-(I20))</f>
        <v>1.3120147380799316E-3</v>
      </c>
      <c r="Q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A21" s="1" t="s">
        <v>29</v>
      </c>
      <c r="B21" s="1" t="s">
        <v>210</v>
      </c>
      <c r="C21" s="1" t="s">
        <v>223</v>
      </c>
      <c r="D21" s="1" t="s">
        <v>16</v>
      </c>
      <c r="E21" s="1" t="s">
        <v>17</v>
      </c>
      <c r="F21" s="1" t="s">
        <v>18</v>
      </c>
      <c r="G21" s="21">
        <v>23.37299919128418</v>
      </c>
      <c r="J21" s="1"/>
      <c r="Q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>
      <c r="A22" s="1" t="s">
        <v>29</v>
      </c>
      <c r="B22" s="1" t="s">
        <v>210</v>
      </c>
      <c r="C22" s="1" t="s">
        <v>21</v>
      </c>
      <c r="D22" s="1" t="s">
        <v>16</v>
      </c>
      <c r="E22" s="1" t="s">
        <v>22</v>
      </c>
      <c r="F22" s="1" t="s">
        <v>18</v>
      </c>
      <c r="G22" s="21">
        <v>13.993000030517578</v>
      </c>
      <c r="I22" s="1">
        <f t="shared" ref="I22" si="10">ABS(G22-G21)</f>
        <v>9.3799991607666016</v>
      </c>
      <c r="J22" s="2">
        <f t="shared" ref="J22" si="11">POWER(2,-(I22))</f>
        <v>1.5008555422923958E-3</v>
      </c>
      <c r="Q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>
      <c r="A23" s="1" t="s">
        <v>30</v>
      </c>
      <c r="B23" s="1" t="s">
        <v>210</v>
      </c>
      <c r="C23" s="1" t="s">
        <v>223</v>
      </c>
      <c r="D23" s="1" t="s">
        <v>16</v>
      </c>
      <c r="E23" s="1" t="s">
        <v>17</v>
      </c>
      <c r="F23" s="1" t="s">
        <v>18</v>
      </c>
      <c r="G23" s="21">
        <v>23.410999298095703</v>
      </c>
      <c r="J23" s="1"/>
      <c r="Q23" s="1"/>
      <c r="R23" s="10"/>
      <c r="S23" s="30"/>
      <c r="T23" s="3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>
      <c r="A24" s="1" t="s">
        <v>30</v>
      </c>
      <c r="B24" s="1" t="s">
        <v>210</v>
      </c>
      <c r="C24" s="1" t="s">
        <v>21</v>
      </c>
      <c r="D24" s="1" t="s">
        <v>16</v>
      </c>
      <c r="E24" s="1" t="s">
        <v>22</v>
      </c>
      <c r="F24" s="1" t="s">
        <v>18</v>
      </c>
      <c r="G24" s="21">
        <v>13.49899959564209</v>
      </c>
      <c r="I24" s="1">
        <f t="shared" ref="I24" si="12">ABS(G24-G23)</f>
        <v>9.9119997024536133</v>
      </c>
      <c r="J24" s="2">
        <f t="shared" ref="J24" si="13">POWER(2,-(I24))</f>
        <v>1.0379842710681985E-3</v>
      </c>
      <c r="Q24" s="1"/>
      <c r="S24" s="19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>
      <c r="A25" s="1" t="s">
        <v>31</v>
      </c>
      <c r="B25" s="1" t="s">
        <v>210</v>
      </c>
      <c r="C25" s="1" t="s">
        <v>223</v>
      </c>
      <c r="D25" s="1" t="s">
        <v>16</v>
      </c>
      <c r="E25" s="1" t="s">
        <v>17</v>
      </c>
      <c r="F25" s="1" t="s">
        <v>18</v>
      </c>
      <c r="G25" s="21">
        <v>23.570999145507812</v>
      </c>
      <c r="J25" s="1"/>
      <c r="Q25" s="1"/>
      <c r="S25" s="1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>
      <c r="A26" s="1" t="s">
        <v>31</v>
      </c>
      <c r="B26" s="1" t="s">
        <v>210</v>
      </c>
      <c r="C26" s="1" t="s">
        <v>21</v>
      </c>
      <c r="D26" s="1" t="s">
        <v>16</v>
      </c>
      <c r="E26" s="1" t="s">
        <v>22</v>
      </c>
      <c r="F26" s="1" t="s">
        <v>18</v>
      </c>
      <c r="G26" s="21">
        <v>14.038999557495117</v>
      </c>
      <c r="I26" s="1">
        <f t="shared" ref="I26" si="14">ABS(G26-G25)</f>
        <v>9.5319995880126953</v>
      </c>
      <c r="J26" s="2">
        <f t="shared" ref="J26" si="15">POWER(2,-(I26))</f>
        <v>1.3507724843806448E-3</v>
      </c>
      <c r="Q26" s="1"/>
      <c r="S26" s="19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>
      <c r="A27" s="1" t="s">
        <v>32</v>
      </c>
      <c r="B27" s="1" t="s">
        <v>210</v>
      </c>
      <c r="C27" s="1" t="s">
        <v>223</v>
      </c>
      <c r="D27" s="1" t="s">
        <v>16</v>
      </c>
      <c r="E27" s="1" t="s">
        <v>17</v>
      </c>
      <c r="F27" s="1" t="s">
        <v>18</v>
      </c>
      <c r="G27" s="21">
        <v>23.599000930786133</v>
      </c>
      <c r="J27" s="1"/>
      <c r="Q27" s="1"/>
      <c r="S27" s="19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>
      <c r="A28" s="1" t="s">
        <v>32</v>
      </c>
      <c r="B28" s="1" t="s">
        <v>210</v>
      </c>
      <c r="C28" s="1" t="s">
        <v>21</v>
      </c>
      <c r="D28" s="1" t="s">
        <v>16</v>
      </c>
      <c r="E28" s="1" t="s">
        <v>22</v>
      </c>
      <c r="F28" s="1" t="s">
        <v>18</v>
      </c>
      <c r="G28" s="21">
        <v>13.979000091552734</v>
      </c>
      <c r="I28" s="1">
        <f t="shared" ref="I28" si="16">ABS(G28-G27)</f>
        <v>9.6200008392333984</v>
      </c>
      <c r="J28" s="2">
        <f t="shared" ref="J28" si="17">POWER(2,-(I28))</f>
        <v>1.270840916441052E-3</v>
      </c>
      <c r="Q28" s="1"/>
      <c r="S28" s="19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>
      <c r="A29" s="1" t="s">
        <v>33</v>
      </c>
      <c r="B29" s="1" t="s">
        <v>210</v>
      </c>
      <c r="C29" s="1" t="s">
        <v>223</v>
      </c>
      <c r="D29" s="1" t="s">
        <v>16</v>
      </c>
      <c r="E29" s="1" t="s">
        <v>17</v>
      </c>
      <c r="F29" s="1" t="s">
        <v>18</v>
      </c>
      <c r="G29" s="21">
        <v>22.885000228881836</v>
      </c>
      <c r="J29" s="1"/>
      <c r="Q29" s="1"/>
      <c r="S29" s="19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>
      <c r="A30" s="1" t="s">
        <v>33</v>
      </c>
      <c r="B30" s="1" t="s">
        <v>210</v>
      </c>
      <c r="C30" s="1" t="s">
        <v>21</v>
      </c>
      <c r="D30" s="1" t="s">
        <v>16</v>
      </c>
      <c r="E30" s="1" t="s">
        <v>22</v>
      </c>
      <c r="F30" s="1" t="s">
        <v>18</v>
      </c>
      <c r="G30" s="21">
        <v>13.567999839782715</v>
      </c>
      <c r="I30" s="1">
        <f t="shared" ref="I30" si="18">ABS(G30-G29)</f>
        <v>9.3170003890991211</v>
      </c>
      <c r="J30" s="2">
        <f t="shared" ref="J30" si="19">POWER(2,-(I30))</f>
        <v>1.5678460394830747E-3</v>
      </c>
      <c r="Q30" s="1"/>
      <c r="S30" s="19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>
      <c r="A31" s="1" t="s">
        <v>34</v>
      </c>
      <c r="B31" s="1" t="s">
        <v>210</v>
      </c>
      <c r="C31" s="1" t="s">
        <v>223</v>
      </c>
      <c r="D31" s="1" t="s">
        <v>16</v>
      </c>
      <c r="E31" s="1" t="s">
        <v>17</v>
      </c>
      <c r="F31" s="1" t="s">
        <v>18</v>
      </c>
      <c r="G31" s="21">
        <v>22.947000503540039</v>
      </c>
      <c r="J31" s="1"/>
      <c r="Q31" s="1"/>
      <c r="S31" s="19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>
      <c r="A32" s="1" t="s">
        <v>34</v>
      </c>
      <c r="B32" s="1" t="s">
        <v>210</v>
      </c>
      <c r="C32" s="1" t="s">
        <v>21</v>
      </c>
      <c r="D32" s="1" t="s">
        <v>16</v>
      </c>
      <c r="E32" s="1" t="s">
        <v>22</v>
      </c>
      <c r="F32" s="1" t="s">
        <v>18</v>
      </c>
      <c r="G32" s="21">
        <v>13.413000106811523</v>
      </c>
      <c r="I32" s="1">
        <f t="shared" ref="I32" si="20">ABS(G32-G31)</f>
        <v>9.5340003967285156</v>
      </c>
      <c r="J32" s="2">
        <f t="shared" ref="J32" si="21">POWER(2,-(I32))</f>
        <v>1.3489004573296083E-3</v>
      </c>
      <c r="Q32" s="1"/>
      <c r="S32" s="19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>
      <c r="A33" s="1" t="s">
        <v>35</v>
      </c>
      <c r="B33" s="1" t="s">
        <v>210</v>
      </c>
      <c r="C33" s="1" t="s">
        <v>223</v>
      </c>
      <c r="D33" s="1" t="s">
        <v>16</v>
      </c>
      <c r="E33" s="1" t="s">
        <v>17</v>
      </c>
      <c r="F33" s="1" t="s">
        <v>18</v>
      </c>
      <c r="G33" s="21">
        <v>23.347000122070312</v>
      </c>
      <c r="J33" s="1"/>
      <c r="S33" s="19"/>
    </row>
    <row r="34" spans="1:44">
      <c r="A34" s="1" t="s">
        <v>35</v>
      </c>
      <c r="B34" s="1" t="s">
        <v>210</v>
      </c>
      <c r="C34" s="1" t="s">
        <v>21</v>
      </c>
      <c r="D34" s="1" t="s">
        <v>16</v>
      </c>
      <c r="E34" s="1" t="s">
        <v>22</v>
      </c>
      <c r="F34" s="1" t="s">
        <v>18</v>
      </c>
      <c r="G34" s="21">
        <v>13.868000030517578</v>
      </c>
      <c r="I34" s="1">
        <f t="shared" ref="I34" si="22">ABS(G34-G33)</f>
        <v>9.4790000915527344</v>
      </c>
      <c r="J34" s="2">
        <f t="shared" ref="J34" si="23">POWER(2,-(I34))</f>
        <v>1.4013178159624007E-3</v>
      </c>
      <c r="S34" s="19"/>
    </row>
    <row r="35" spans="1:44">
      <c r="A35" s="1" t="s">
        <v>36</v>
      </c>
      <c r="B35" s="1" t="s">
        <v>210</v>
      </c>
      <c r="C35" s="1" t="s">
        <v>223</v>
      </c>
      <c r="D35" s="1" t="s">
        <v>16</v>
      </c>
      <c r="E35" s="1" t="s">
        <v>17</v>
      </c>
      <c r="F35" s="1" t="s">
        <v>18</v>
      </c>
      <c r="G35" s="21">
        <v>23.386999130249023</v>
      </c>
      <c r="J35" s="1"/>
      <c r="P35" s="1"/>
      <c r="Q35" s="32" t="s">
        <v>200</v>
      </c>
      <c r="R35" s="32" t="s">
        <v>201</v>
      </c>
      <c r="S35" s="31"/>
    </row>
    <row r="36" spans="1:44">
      <c r="A36" s="1" t="s">
        <v>36</v>
      </c>
      <c r="B36" s="1" t="s">
        <v>210</v>
      </c>
      <c r="C36" s="1" t="s">
        <v>21</v>
      </c>
      <c r="D36" s="1" t="s">
        <v>16</v>
      </c>
      <c r="E36" s="1" t="s">
        <v>22</v>
      </c>
      <c r="F36" s="1" t="s">
        <v>18</v>
      </c>
      <c r="G36" s="21">
        <v>13.890999794006348</v>
      </c>
      <c r="I36" s="1">
        <f t="shared" ref="I36" si="24">ABS(G36-G35)</f>
        <v>9.4959993362426758</v>
      </c>
      <c r="J36" s="2">
        <f t="shared" ref="J36" si="25">POWER(2,-(I36))</f>
        <v>1.3849030157613567E-3</v>
      </c>
      <c r="P36" s="32" t="s">
        <v>199</v>
      </c>
      <c r="Q36" s="33"/>
      <c r="R36" s="33"/>
      <c r="S36" s="31"/>
    </row>
    <row r="37" spans="1:44">
      <c r="P37" s="33"/>
      <c r="Q37" s="33"/>
      <c r="R37" s="33"/>
      <c r="S37" s="31"/>
      <c r="T37" s="6"/>
    </row>
    <row r="38" spans="1:44">
      <c r="A38" s="1" t="s">
        <v>37</v>
      </c>
      <c r="B38" s="1" t="s">
        <v>215</v>
      </c>
      <c r="C38" s="1" t="s">
        <v>223</v>
      </c>
      <c r="D38" s="1" t="s">
        <v>16</v>
      </c>
      <c r="E38" s="1" t="s">
        <v>17</v>
      </c>
      <c r="F38" s="1" t="s">
        <v>18</v>
      </c>
      <c r="G38" s="21">
        <v>23.034999847412109</v>
      </c>
      <c r="J38" s="1"/>
      <c r="K38" s="2">
        <f>AVERAGE(J39:J69)</f>
        <v>1.4863262996267568E-3</v>
      </c>
      <c r="L38" s="2">
        <f>STDEV(J39:J69)/SQRT(16)</f>
        <v>7.9835861368877671E-5</v>
      </c>
      <c r="M38" s="3">
        <f>K38*(1/K9)</f>
        <v>1.0349582900710665</v>
      </c>
      <c r="N38" s="4">
        <f>L38*(1/K9)</f>
        <v>5.5591283414303728E-2</v>
      </c>
      <c r="P38" s="11">
        <v>1</v>
      </c>
      <c r="Q38" s="5">
        <f>(J39+J41)/2</f>
        <v>1.7079010422243364E-3</v>
      </c>
      <c r="R38" s="14" t="s">
        <v>202</v>
      </c>
      <c r="S38" s="15">
        <f>AVERAGE(Q38:Q45)</f>
        <v>1.4863262996267568E-3</v>
      </c>
      <c r="T38" s="6"/>
      <c r="Y38" s="13"/>
    </row>
    <row r="39" spans="1:44">
      <c r="A39" s="1" t="s">
        <v>37</v>
      </c>
      <c r="B39" s="1" t="s">
        <v>215</v>
      </c>
      <c r="C39" s="1" t="s">
        <v>21</v>
      </c>
      <c r="D39" s="1" t="s">
        <v>16</v>
      </c>
      <c r="E39" s="1" t="s">
        <v>22</v>
      </c>
      <c r="F39" s="1" t="s">
        <v>18</v>
      </c>
      <c r="G39" s="21">
        <v>13.682000160217285</v>
      </c>
      <c r="I39" s="1">
        <f>ABS(G39-G38)</f>
        <v>9.3529996871948242</v>
      </c>
      <c r="J39" s="2">
        <f>POWER(2,-(I39))</f>
        <v>1.5292079414389293E-3</v>
      </c>
      <c r="L39" s="2"/>
      <c r="M39" s="3"/>
      <c r="P39" s="11">
        <v>2</v>
      </c>
      <c r="Q39" s="5">
        <f>(J43+J45)/2</f>
        <v>2.0676239385711893E-3</v>
      </c>
      <c r="R39" s="14" t="s">
        <v>203</v>
      </c>
      <c r="S39" s="16">
        <f>S38*(1/S9)</f>
        <v>1.034958290071067</v>
      </c>
      <c r="T39" s="6"/>
      <c r="Y39" s="13"/>
    </row>
    <row r="40" spans="1:44">
      <c r="A40" s="1" t="s">
        <v>38</v>
      </c>
      <c r="B40" s="1" t="s">
        <v>215</v>
      </c>
      <c r="C40" s="1" t="s">
        <v>223</v>
      </c>
      <c r="D40" s="1" t="s">
        <v>16</v>
      </c>
      <c r="E40" s="1" t="s">
        <v>17</v>
      </c>
      <c r="F40" s="1" t="s">
        <v>18</v>
      </c>
      <c r="G40" s="21">
        <v>23.017000198364258</v>
      </c>
      <c r="J40" s="1"/>
      <c r="P40" s="11">
        <v>3</v>
      </c>
      <c r="Q40" s="5">
        <f>(J47+J49)/2</f>
        <v>1.4039275660968258E-3</v>
      </c>
      <c r="R40" s="14" t="s">
        <v>204</v>
      </c>
      <c r="S40" s="17">
        <f>STDEV(Q38:Q45)/SQRT(8)</f>
        <v>1.0119596279528459E-4</v>
      </c>
      <c r="Y40" s="13"/>
    </row>
    <row r="41" spans="1:44">
      <c r="A41" s="1" t="s">
        <v>38</v>
      </c>
      <c r="B41" s="1" t="s">
        <v>215</v>
      </c>
      <c r="C41" s="1" t="s">
        <v>21</v>
      </c>
      <c r="D41" s="1" t="s">
        <v>16</v>
      </c>
      <c r="E41" s="1" t="s">
        <v>22</v>
      </c>
      <c r="F41" s="1" t="s">
        <v>18</v>
      </c>
      <c r="G41" s="21">
        <v>13.967000007629395</v>
      </c>
      <c r="I41" s="1">
        <f t="shared" ref="I41" si="26">ABS(G41-G40)</f>
        <v>9.0500001907348633</v>
      </c>
      <c r="J41" s="2">
        <f t="shared" ref="J41" si="27">POWER(2,-(I41))</f>
        <v>1.8865941430097433E-3</v>
      </c>
      <c r="P41" s="11">
        <v>4</v>
      </c>
      <c r="Q41" s="5">
        <f>(J51+J53)/2</f>
        <v>1.5126072416710148E-3</v>
      </c>
      <c r="R41" s="14" t="s">
        <v>205</v>
      </c>
      <c r="S41" s="18">
        <f>S40*(1/S38)</f>
        <v>6.8084621001927165E-2</v>
      </c>
      <c r="Y41" s="13"/>
    </row>
    <row r="42" spans="1:44">
      <c r="A42" s="1" t="s">
        <v>39</v>
      </c>
      <c r="B42" s="1" t="s">
        <v>215</v>
      </c>
      <c r="C42" s="1" t="s">
        <v>223</v>
      </c>
      <c r="D42" s="1" t="s">
        <v>16</v>
      </c>
      <c r="E42" s="1" t="s">
        <v>17</v>
      </c>
      <c r="F42" s="1" t="s">
        <v>18</v>
      </c>
      <c r="G42" s="21">
        <v>22.721000671386719</v>
      </c>
      <c r="J42" s="1"/>
      <c r="L42" s="2"/>
      <c r="M42" s="3"/>
      <c r="N42" s="4"/>
      <c r="P42" s="11">
        <v>5</v>
      </c>
      <c r="Q42" s="5">
        <f>(J55+J57)/2</f>
        <v>1.4483819790548588E-3</v>
      </c>
      <c r="R42" s="3"/>
      <c r="S42" s="16"/>
      <c r="T42" s="6"/>
      <c r="Y42" s="13"/>
    </row>
    <row r="43" spans="1:44">
      <c r="A43" s="1" t="s">
        <v>39</v>
      </c>
      <c r="B43" s="1" t="s">
        <v>215</v>
      </c>
      <c r="C43" s="1" t="s">
        <v>21</v>
      </c>
      <c r="D43" s="1" t="s">
        <v>16</v>
      </c>
      <c r="E43" s="1" t="s">
        <v>22</v>
      </c>
      <c r="F43" s="1" t="s">
        <v>18</v>
      </c>
      <c r="G43" s="21">
        <v>13.909000396728516</v>
      </c>
      <c r="I43" s="1">
        <f t="shared" ref="I43" si="28">ABS(G43-G42)</f>
        <v>8.8120002746582031</v>
      </c>
      <c r="J43" s="2">
        <f t="shared" ref="J43" si="29">POWER(2,-(I43))</f>
        <v>2.2249671100508708E-3</v>
      </c>
      <c r="P43" s="11">
        <v>6</v>
      </c>
      <c r="Q43" s="5">
        <f>(J59+J61)/2</f>
        <v>1.225003044754298E-3</v>
      </c>
      <c r="R43" s="3"/>
      <c r="S43" s="16"/>
      <c r="T43" s="6"/>
      <c r="Y43" s="13"/>
    </row>
    <row r="44" spans="1:44" s="7" customFormat="1">
      <c r="A44" s="1" t="s">
        <v>40</v>
      </c>
      <c r="B44" s="1" t="s">
        <v>215</v>
      </c>
      <c r="C44" s="1" t="s">
        <v>223</v>
      </c>
      <c r="D44" s="1" t="s">
        <v>16</v>
      </c>
      <c r="E44" s="1" t="s">
        <v>17</v>
      </c>
      <c r="F44" s="1" t="s">
        <v>18</v>
      </c>
      <c r="G44" s="21">
        <v>22.764999389648438</v>
      </c>
      <c r="H44" s="1"/>
      <c r="I44" s="1"/>
      <c r="J44" s="1"/>
      <c r="K44" s="2"/>
      <c r="L44" s="1"/>
      <c r="M44" s="1"/>
      <c r="N44" s="1"/>
      <c r="O44" s="5"/>
      <c r="P44" s="11">
        <v>7</v>
      </c>
      <c r="Q44" s="5">
        <f>(J63+J65)/2</f>
        <v>1.3301860529448737E-3</v>
      </c>
      <c r="R44" s="3"/>
      <c r="S44" s="16"/>
      <c r="T44" s="6"/>
      <c r="U44" s="15"/>
      <c r="W44" s="5"/>
      <c r="X44" s="5"/>
      <c r="Y44" s="13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>
      <c r="A45" s="1" t="s">
        <v>40</v>
      </c>
      <c r="B45" s="1" t="s">
        <v>215</v>
      </c>
      <c r="C45" s="1" t="s">
        <v>21</v>
      </c>
      <c r="D45" s="1" t="s">
        <v>16</v>
      </c>
      <c r="E45" s="1" t="s">
        <v>22</v>
      </c>
      <c r="F45" s="1" t="s">
        <v>18</v>
      </c>
      <c r="G45" s="21">
        <v>13.732999801635742</v>
      </c>
      <c r="I45" s="1">
        <f t="shared" ref="I45" si="30">ABS(G45-G44)</f>
        <v>9.0319995880126953</v>
      </c>
      <c r="J45" s="2">
        <f t="shared" ref="J45" si="31">POWER(2,-(I45))</f>
        <v>1.9102807670915076E-3</v>
      </c>
      <c r="P45" s="11">
        <v>8</v>
      </c>
      <c r="Q45" s="5">
        <f>(J67+J69)/2</f>
        <v>1.1949795316966577E-3</v>
      </c>
      <c r="Y45" s="13"/>
    </row>
    <row r="46" spans="1:44">
      <c r="A46" s="1" t="s">
        <v>41</v>
      </c>
      <c r="B46" s="1" t="s">
        <v>215</v>
      </c>
      <c r="C46" s="1" t="s">
        <v>223</v>
      </c>
      <c r="D46" s="1" t="s">
        <v>16</v>
      </c>
      <c r="E46" s="1" t="s">
        <v>17</v>
      </c>
      <c r="F46" s="1" t="s">
        <v>18</v>
      </c>
      <c r="G46" s="21">
        <v>22.972999572753906</v>
      </c>
      <c r="J46" s="1"/>
      <c r="L46" s="2"/>
      <c r="M46" s="3"/>
      <c r="N46" s="4"/>
      <c r="Y46" s="13"/>
    </row>
    <row r="47" spans="1:44">
      <c r="A47" s="1" t="s">
        <v>41</v>
      </c>
      <c r="B47" s="1" t="s">
        <v>215</v>
      </c>
      <c r="C47" s="1" t="s">
        <v>21</v>
      </c>
      <c r="D47" s="1" t="s">
        <v>16</v>
      </c>
      <c r="E47" s="1" t="s">
        <v>22</v>
      </c>
      <c r="F47" s="1" t="s">
        <v>18</v>
      </c>
      <c r="G47" s="21">
        <v>13.263999938964844</v>
      </c>
      <c r="I47" s="1">
        <f t="shared" ref="I47" si="32">ABS(G47-G46)</f>
        <v>9.7089996337890625</v>
      </c>
      <c r="J47" s="2">
        <f t="shared" ref="J47" si="33">POWER(2,-(I47))</f>
        <v>1.1948128434567961E-3</v>
      </c>
      <c r="Y47" s="13"/>
    </row>
    <row r="48" spans="1:44">
      <c r="A48" s="1" t="s">
        <v>42</v>
      </c>
      <c r="B48" s="1" t="s">
        <v>215</v>
      </c>
      <c r="C48" s="1" t="s">
        <v>223</v>
      </c>
      <c r="D48" s="1" t="s">
        <v>16</v>
      </c>
      <c r="E48" s="1" t="s">
        <v>17</v>
      </c>
      <c r="F48" s="1" t="s">
        <v>18</v>
      </c>
      <c r="G48" s="21">
        <v>23.034999847412109</v>
      </c>
      <c r="J48" s="1"/>
    </row>
    <row r="49" spans="1:44">
      <c r="A49" s="1" t="s">
        <v>42</v>
      </c>
      <c r="B49" s="1" t="s">
        <v>215</v>
      </c>
      <c r="C49" s="1" t="s">
        <v>21</v>
      </c>
      <c r="D49" s="1" t="s">
        <v>16</v>
      </c>
      <c r="E49" s="1" t="s">
        <v>22</v>
      </c>
      <c r="F49" s="1" t="s">
        <v>18</v>
      </c>
      <c r="G49" s="21">
        <v>13.758999824523926</v>
      </c>
      <c r="I49" s="1">
        <f t="shared" ref="I49" si="34">ABS(G49-G48)</f>
        <v>9.2760000228881836</v>
      </c>
      <c r="J49" s="2">
        <f t="shared" ref="J49" si="35">POWER(2,-(I49))</f>
        <v>1.6130422887368552E-3</v>
      </c>
      <c r="O49" s="1"/>
      <c r="P49" s="1"/>
      <c r="Q49" s="1"/>
      <c r="T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>
      <c r="A50" s="1" t="s">
        <v>43</v>
      </c>
      <c r="B50" s="1" t="s">
        <v>215</v>
      </c>
      <c r="C50" s="1" t="s">
        <v>223</v>
      </c>
      <c r="D50" s="1" t="s">
        <v>16</v>
      </c>
      <c r="E50" s="1" t="s">
        <v>17</v>
      </c>
      <c r="F50" s="1" t="s">
        <v>18</v>
      </c>
      <c r="G50" s="21">
        <v>23.160999298095703</v>
      </c>
      <c r="J50" s="1"/>
      <c r="O50" s="1"/>
      <c r="P50" s="1"/>
      <c r="Q50" s="1"/>
      <c r="T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>
      <c r="A51" s="1" t="s">
        <v>43</v>
      </c>
      <c r="B51" s="1" t="s">
        <v>215</v>
      </c>
      <c r="C51" s="1" t="s">
        <v>21</v>
      </c>
      <c r="D51" s="1" t="s">
        <v>16</v>
      </c>
      <c r="E51" s="1" t="s">
        <v>22</v>
      </c>
      <c r="F51" s="1" t="s">
        <v>18</v>
      </c>
      <c r="G51" s="21">
        <v>13.765000343322754</v>
      </c>
      <c r="I51" s="1">
        <f t="shared" ref="I51" si="36">ABS(G51-G50)</f>
        <v>9.3959989547729492</v>
      </c>
      <c r="J51" s="2">
        <f t="shared" ref="J51" si="37">POWER(2,-(I51))</f>
        <v>1.4843026929508517E-3</v>
      </c>
      <c r="O51" s="1"/>
      <c r="P51" s="1"/>
      <c r="Q51" s="1"/>
      <c r="T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>
      <c r="A52" s="1" t="s">
        <v>44</v>
      </c>
      <c r="B52" s="1" t="s">
        <v>215</v>
      </c>
      <c r="C52" s="1" t="s">
        <v>223</v>
      </c>
      <c r="D52" s="1" t="s">
        <v>16</v>
      </c>
      <c r="E52" s="1" t="s">
        <v>17</v>
      </c>
      <c r="F52" s="1" t="s">
        <v>18</v>
      </c>
      <c r="G52" s="21">
        <v>23.184000015258789</v>
      </c>
      <c r="J52" s="1"/>
      <c r="O52" s="1"/>
      <c r="P52" s="1"/>
      <c r="Q52" s="1"/>
      <c r="T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>
      <c r="A53" s="1" t="s">
        <v>44</v>
      </c>
      <c r="B53" s="1" t="s">
        <v>215</v>
      </c>
      <c r="C53" s="1" t="s">
        <v>21</v>
      </c>
      <c r="D53" s="1" t="s">
        <v>16</v>
      </c>
      <c r="E53" s="1" t="s">
        <v>22</v>
      </c>
      <c r="F53" s="1" t="s">
        <v>18</v>
      </c>
      <c r="G53" s="21">
        <v>13.842000007629395</v>
      </c>
      <c r="I53" s="1">
        <f t="shared" ref="I53" si="38">ABS(G53-G52)</f>
        <v>9.3420000076293945</v>
      </c>
      <c r="J53" s="2">
        <f t="shared" ref="J53" si="39">POWER(2,-(I53))</f>
        <v>1.5409117903911777E-3</v>
      </c>
      <c r="O53" s="1"/>
      <c r="P53" s="1"/>
      <c r="Q53" s="1"/>
      <c r="T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>
      <c r="A54" s="1" t="s">
        <v>45</v>
      </c>
      <c r="B54" s="1" t="s">
        <v>215</v>
      </c>
      <c r="C54" s="1" t="s">
        <v>223</v>
      </c>
      <c r="D54" s="1" t="s">
        <v>16</v>
      </c>
      <c r="E54" s="1" t="s">
        <v>17</v>
      </c>
      <c r="F54" s="1" t="s">
        <v>18</v>
      </c>
      <c r="G54" s="21">
        <v>23.131999969482422</v>
      </c>
      <c r="J54" s="1"/>
      <c r="O54" s="1"/>
      <c r="P54" s="1"/>
      <c r="Q54" s="1"/>
      <c r="T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>
      <c r="A55" s="1" t="s">
        <v>45</v>
      </c>
      <c r="B55" s="1" t="s">
        <v>215</v>
      </c>
      <c r="C55" s="1" t="s">
        <v>21</v>
      </c>
      <c r="D55" s="1" t="s">
        <v>16</v>
      </c>
      <c r="E55" s="1" t="s">
        <v>22</v>
      </c>
      <c r="F55" s="1" t="s">
        <v>18</v>
      </c>
      <c r="G55" s="21">
        <v>13.892000198364258</v>
      </c>
      <c r="I55" s="1">
        <f t="shared" ref="I55" si="40">ABS(G55-G54)</f>
        <v>9.2399997711181641</v>
      </c>
      <c r="J55" s="2">
        <f t="shared" ref="J55" si="41">POWER(2,-(I55))</f>
        <v>1.6537997005813775E-3</v>
      </c>
      <c r="L55" s="2"/>
      <c r="M55" s="3"/>
      <c r="N55" s="4"/>
      <c r="O55" s="1"/>
      <c r="P55" s="1"/>
      <c r="Q55" s="1"/>
      <c r="T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>
      <c r="A56" s="1" t="s">
        <v>46</v>
      </c>
      <c r="B56" s="1" t="s">
        <v>215</v>
      </c>
      <c r="C56" s="1" t="s">
        <v>223</v>
      </c>
      <c r="D56" s="1" t="s">
        <v>16</v>
      </c>
      <c r="E56" s="1" t="s">
        <v>17</v>
      </c>
      <c r="F56" s="1" t="s">
        <v>18</v>
      </c>
      <c r="G56" s="21">
        <v>23.045999526977539</v>
      </c>
      <c r="J56" s="1"/>
      <c r="O56" s="1"/>
      <c r="P56" s="1"/>
      <c r="Q56" s="1"/>
      <c r="T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>
      <c r="A57" s="1" t="s">
        <v>46</v>
      </c>
      <c r="B57" s="1" t="s">
        <v>215</v>
      </c>
      <c r="C57" s="1" t="s">
        <v>21</v>
      </c>
      <c r="D57" s="1" t="s">
        <v>16</v>
      </c>
      <c r="E57" s="1" t="s">
        <v>22</v>
      </c>
      <c r="F57" s="1" t="s">
        <v>18</v>
      </c>
      <c r="G57" s="21">
        <v>13.394000053405762</v>
      </c>
      <c r="I57" s="1">
        <f t="shared" ref="I57" si="42">ABS(G57-G56)</f>
        <v>9.6519994735717773</v>
      </c>
      <c r="J57" s="2">
        <f t="shared" ref="J57" si="43">POWER(2,-(I57))</f>
        <v>1.2429642575283401E-3</v>
      </c>
      <c r="O57" s="1"/>
      <c r="P57" s="1"/>
      <c r="Q57" s="1"/>
      <c r="T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>
      <c r="A58" s="1" t="s">
        <v>47</v>
      </c>
      <c r="B58" s="1" t="s">
        <v>215</v>
      </c>
      <c r="C58" s="1" t="s">
        <v>223</v>
      </c>
      <c r="D58" s="1" t="s">
        <v>16</v>
      </c>
      <c r="E58" s="1" t="s">
        <v>17</v>
      </c>
      <c r="F58" s="1" t="s">
        <v>18</v>
      </c>
      <c r="G58" s="21">
        <v>22.868000030517578</v>
      </c>
      <c r="J58" s="1"/>
      <c r="O58" s="1"/>
      <c r="P58" s="1"/>
      <c r="Q58" s="1"/>
      <c r="T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>
      <c r="A59" s="1" t="s">
        <v>47</v>
      </c>
      <c r="B59" s="1" t="s">
        <v>215</v>
      </c>
      <c r="C59" s="1" t="s">
        <v>21</v>
      </c>
      <c r="D59" s="1" t="s">
        <v>16</v>
      </c>
      <c r="E59" s="1" t="s">
        <v>22</v>
      </c>
      <c r="F59" s="1" t="s">
        <v>18</v>
      </c>
      <c r="G59" s="21">
        <v>13.192999839782715</v>
      </c>
      <c r="I59" s="1">
        <f t="shared" ref="I59" si="44">ABS(G59-G58)</f>
        <v>9.6750001907348633</v>
      </c>
      <c r="J59" s="2">
        <f t="shared" ref="J59" si="45">POWER(2,-(I59))</f>
        <v>1.2233049541139789E-3</v>
      </c>
      <c r="O59" s="1"/>
      <c r="P59" s="1"/>
      <c r="Q59" s="1"/>
      <c r="T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>
      <c r="A60" s="1" t="s">
        <v>48</v>
      </c>
      <c r="B60" s="1" t="s">
        <v>215</v>
      </c>
      <c r="C60" s="1" t="s">
        <v>223</v>
      </c>
      <c r="D60" s="1" t="s">
        <v>16</v>
      </c>
      <c r="E60" s="1" t="s">
        <v>17</v>
      </c>
      <c r="F60" s="1" t="s">
        <v>18</v>
      </c>
      <c r="G60" s="21">
        <v>22.88800048828125</v>
      </c>
      <c r="J60" s="1"/>
      <c r="O60" s="1"/>
      <c r="P60" s="1"/>
      <c r="Q60" s="1"/>
      <c r="T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>
      <c r="A61" s="1" t="s">
        <v>48</v>
      </c>
      <c r="B61" s="1" t="s">
        <v>215</v>
      </c>
      <c r="C61" s="1" t="s">
        <v>21</v>
      </c>
      <c r="D61" s="1" t="s">
        <v>16</v>
      </c>
      <c r="E61" s="1" t="s">
        <v>22</v>
      </c>
      <c r="F61" s="1" t="s">
        <v>18</v>
      </c>
      <c r="G61" s="21">
        <v>13.217000007629395</v>
      </c>
      <c r="I61" s="1">
        <f t="shared" ref="I61" si="46">ABS(G61-G60)</f>
        <v>9.6710004806518555</v>
      </c>
      <c r="J61" s="2">
        <f t="shared" ref="J61" si="47">POWER(2,-(I61))</f>
        <v>1.2267011353946174E-3</v>
      </c>
      <c r="O61" s="1"/>
      <c r="P61" s="1"/>
      <c r="Q61" s="1"/>
      <c r="T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>
      <c r="A62" s="1" t="s">
        <v>49</v>
      </c>
      <c r="B62" s="1" t="s">
        <v>215</v>
      </c>
      <c r="C62" s="1" t="s">
        <v>223</v>
      </c>
      <c r="D62" s="1" t="s">
        <v>16</v>
      </c>
      <c r="E62" s="1" t="s">
        <v>17</v>
      </c>
      <c r="F62" s="1" t="s">
        <v>18</v>
      </c>
      <c r="G62" s="21">
        <v>22.808000564575195</v>
      </c>
      <c r="J62" s="1"/>
      <c r="O62" s="1"/>
      <c r="P62" s="1"/>
      <c r="Q62" s="1"/>
      <c r="T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>
      <c r="A63" s="1" t="s">
        <v>49</v>
      </c>
      <c r="B63" s="1" t="s">
        <v>215</v>
      </c>
      <c r="C63" s="1" t="s">
        <v>21</v>
      </c>
      <c r="D63" s="1" t="s">
        <v>16</v>
      </c>
      <c r="E63" s="1" t="s">
        <v>22</v>
      </c>
      <c r="F63" s="1" t="s">
        <v>18</v>
      </c>
      <c r="G63" s="21">
        <v>13.222000122070312</v>
      </c>
      <c r="I63" s="1">
        <f t="shared" ref="I63" si="48">ABS(G63-G62)</f>
        <v>9.5860004425048828</v>
      </c>
      <c r="J63" s="2">
        <f t="shared" ref="J63" si="49">POWER(2,-(I63))</f>
        <v>1.3011468910397756E-3</v>
      </c>
      <c r="O63" s="1"/>
      <c r="P63" s="1"/>
      <c r="Q63" s="1"/>
      <c r="T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>
      <c r="A64" s="1" t="s">
        <v>50</v>
      </c>
      <c r="B64" s="1" t="s">
        <v>215</v>
      </c>
      <c r="C64" s="1" t="s">
        <v>223</v>
      </c>
      <c r="D64" s="1" t="s">
        <v>16</v>
      </c>
      <c r="E64" s="1" t="s">
        <v>17</v>
      </c>
      <c r="F64" s="1" t="s">
        <v>18</v>
      </c>
      <c r="G64" s="21">
        <v>22.781999588012695</v>
      </c>
      <c r="J64" s="1"/>
      <c r="O64" s="1"/>
      <c r="P64" s="1"/>
      <c r="Q64" s="1"/>
      <c r="T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>
      <c r="A65" s="1" t="s">
        <v>50</v>
      </c>
      <c r="B65" s="1" t="s">
        <v>215</v>
      </c>
      <c r="C65" s="1" t="s">
        <v>21</v>
      </c>
      <c r="D65" s="1" t="s">
        <v>16</v>
      </c>
      <c r="E65" s="1" t="s">
        <v>22</v>
      </c>
      <c r="F65" s="1" t="s">
        <v>18</v>
      </c>
      <c r="G65" s="21">
        <v>13.258999824523926</v>
      </c>
      <c r="I65" s="1">
        <f t="shared" ref="I65" si="50">ABS(G65-G64)</f>
        <v>9.5229997634887695</v>
      </c>
      <c r="J65" s="2">
        <f t="shared" ref="J65" si="51">POWER(2,-(I65))</f>
        <v>1.3592252148499717E-3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>
      <c r="A66" s="1" t="s">
        <v>51</v>
      </c>
      <c r="B66" s="1" t="s">
        <v>215</v>
      </c>
      <c r="C66" s="1" t="s">
        <v>223</v>
      </c>
      <c r="D66" s="1" t="s">
        <v>16</v>
      </c>
      <c r="E66" s="1" t="s">
        <v>17</v>
      </c>
      <c r="F66" s="1" t="s">
        <v>18</v>
      </c>
      <c r="G66" s="21">
        <v>22.86400032043457</v>
      </c>
      <c r="J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>
      <c r="A67" s="1" t="s">
        <v>51</v>
      </c>
      <c r="B67" s="1" t="s">
        <v>215</v>
      </c>
      <c r="C67" s="1" t="s">
        <v>21</v>
      </c>
      <c r="D67" s="1" t="s">
        <v>16</v>
      </c>
      <c r="E67" s="1" t="s">
        <v>22</v>
      </c>
      <c r="F67" s="1" t="s">
        <v>18</v>
      </c>
      <c r="G67" s="21">
        <v>12.866000175476074</v>
      </c>
      <c r="I67" s="1">
        <f t="shared" ref="I67" si="52">ABS(G67-G66)</f>
        <v>9.9980001449584961</v>
      </c>
      <c r="J67" s="2">
        <f t="shared" ref="J67" si="53">POWER(2,-(I67))</f>
        <v>9.7791714364685463E-4</v>
      </c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>
      <c r="A68" s="1" t="s">
        <v>52</v>
      </c>
      <c r="B68" s="1" t="s">
        <v>215</v>
      </c>
      <c r="C68" s="1" t="s">
        <v>223</v>
      </c>
      <c r="D68" s="1" t="s">
        <v>16</v>
      </c>
      <c r="E68" s="1" t="s">
        <v>17</v>
      </c>
      <c r="F68" s="1" t="s">
        <v>18</v>
      </c>
      <c r="G68" s="21">
        <v>22.908000946044922</v>
      </c>
      <c r="J68" s="1"/>
      <c r="P68" s="1"/>
      <c r="Q68" s="32" t="s">
        <v>200</v>
      </c>
      <c r="R68" s="32" t="s">
        <v>201</v>
      </c>
      <c r="S68" s="3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>
      <c r="A69" s="1" t="s">
        <v>52</v>
      </c>
      <c r="B69" s="1" t="s">
        <v>215</v>
      </c>
      <c r="C69" s="1" t="s">
        <v>21</v>
      </c>
      <c r="D69" s="1" t="s">
        <v>16</v>
      </c>
      <c r="E69" s="1" t="s">
        <v>22</v>
      </c>
      <c r="F69" s="1" t="s">
        <v>18</v>
      </c>
      <c r="G69" s="21">
        <v>13.439999580383301</v>
      </c>
      <c r="I69" s="1">
        <f t="shared" ref="I69" si="54">ABS(G69-G68)</f>
        <v>9.4680013656616211</v>
      </c>
      <c r="J69" s="2">
        <f t="shared" ref="J69" si="55">POWER(2,-(I69))</f>
        <v>1.4120419197464608E-3</v>
      </c>
      <c r="P69" s="32" t="s">
        <v>199</v>
      </c>
      <c r="Q69" s="33"/>
      <c r="R69" s="33"/>
      <c r="S69" s="3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>
      <c r="G70" s="21"/>
      <c r="P70" s="33"/>
      <c r="Q70" s="33"/>
      <c r="R70" s="33"/>
      <c r="S70" s="3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>
      <c r="A71" s="1" t="s">
        <v>53</v>
      </c>
      <c r="B71" s="1" t="s">
        <v>219</v>
      </c>
      <c r="C71" s="1" t="s">
        <v>223</v>
      </c>
      <c r="D71" s="1" t="s">
        <v>16</v>
      </c>
      <c r="E71" s="1" t="s">
        <v>17</v>
      </c>
      <c r="F71" s="1" t="s">
        <v>18</v>
      </c>
      <c r="G71" s="21">
        <v>22.995000839233398</v>
      </c>
      <c r="J71" s="1"/>
      <c r="K71" s="2">
        <f>AVERAGE(J72:J98)</f>
        <v>1.4929778563050806E-3</v>
      </c>
      <c r="L71" s="2">
        <f>STDEV(J72:J98)/SQRT(14)</f>
        <v>5.8434478985876329E-5</v>
      </c>
      <c r="M71" s="3">
        <f>K71*(1/K9)</f>
        <v>1.0395899000532336</v>
      </c>
      <c r="N71" s="4">
        <f>L71*(1/K9)</f>
        <v>4.0689079152809962E-2</v>
      </c>
      <c r="P71" s="22">
        <v>1</v>
      </c>
      <c r="Q71" s="5">
        <f>(J72+J74)/2</f>
        <v>1.4844533822581238E-3</v>
      </c>
      <c r="R71" s="14" t="s">
        <v>202</v>
      </c>
      <c r="S71" s="15">
        <f>AVERAGE(Q71:Q77)</f>
        <v>1.4929778563050804E-3</v>
      </c>
      <c r="Y71" s="13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>
      <c r="A72" s="1" t="s">
        <v>53</v>
      </c>
      <c r="B72" s="1" t="s">
        <v>219</v>
      </c>
      <c r="C72" s="1" t="s">
        <v>21</v>
      </c>
      <c r="D72" s="1" t="s">
        <v>16</v>
      </c>
      <c r="E72" s="1" t="s">
        <v>22</v>
      </c>
      <c r="F72" s="1" t="s">
        <v>18</v>
      </c>
      <c r="G72" s="21">
        <v>13.413000106811523</v>
      </c>
      <c r="I72" s="1">
        <f>ABS(G72-G71)</f>
        <v>9.582000732421875</v>
      </c>
      <c r="J72" s="2">
        <f>POWER(2,-(I72))</f>
        <v>1.3047591797825369E-3</v>
      </c>
      <c r="P72" s="22">
        <v>2</v>
      </c>
      <c r="Q72" s="5">
        <f>(J76+J78)/2</f>
        <v>1.3880403640820801E-3</v>
      </c>
      <c r="R72" s="14" t="s">
        <v>203</v>
      </c>
      <c r="S72" s="16">
        <f>S71*(1/S9)</f>
        <v>1.0395899000532338</v>
      </c>
      <c r="Y72" s="13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>
      <c r="A73" s="1" t="s">
        <v>54</v>
      </c>
      <c r="B73" s="1" t="s">
        <v>219</v>
      </c>
      <c r="C73" s="1" t="s">
        <v>223</v>
      </c>
      <c r="D73" s="1" t="s">
        <v>16</v>
      </c>
      <c r="E73" s="1" t="s">
        <v>17</v>
      </c>
      <c r="F73" s="1" t="s">
        <v>18</v>
      </c>
      <c r="G73" s="21">
        <v>23.03700065612793</v>
      </c>
      <c r="J73" s="1"/>
      <c r="P73" s="22">
        <v>3</v>
      </c>
      <c r="Q73" s="5">
        <f>(J80+J82)/2</f>
        <v>1.8019942322124666E-3</v>
      </c>
      <c r="R73" s="14" t="s">
        <v>204</v>
      </c>
      <c r="S73" s="17">
        <f>STDEV(Q71:Q77)/SQRT(7)</f>
        <v>7.2519918636119567E-5</v>
      </c>
      <c r="Y73" s="13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>
      <c r="A74" s="1" t="s">
        <v>54</v>
      </c>
      <c r="B74" s="1" t="s">
        <v>219</v>
      </c>
      <c r="C74" s="1" t="s">
        <v>21</v>
      </c>
      <c r="D74" s="1" t="s">
        <v>16</v>
      </c>
      <c r="E74" s="1" t="s">
        <v>22</v>
      </c>
      <c r="F74" s="1" t="s">
        <v>18</v>
      </c>
      <c r="G74" s="21">
        <v>13.805999755859375</v>
      </c>
      <c r="I74" s="1">
        <f t="shared" ref="I74" si="56">ABS(G74-G73)</f>
        <v>9.2310009002685547</v>
      </c>
      <c r="J74" s="2">
        <f t="shared" ref="J74" si="57">POWER(2,-(I74))</f>
        <v>1.6641475847337106E-3</v>
      </c>
      <c r="P74" s="22">
        <v>4</v>
      </c>
      <c r="Q74" s="5">
        <f>(J84+J86)/2</f>
        <v>1.5974117261812605E-3</v>
      </c>
      <c r="R74" s="14" t="s">
        <v>205</v>
      </c>
      <c r="S74" s="18">
        <f>S73*(1/S9)</f>
        <v>5.0497048330894023E-2</v>
      </c>
      <c r="Y74" s="13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>
      <c r="A75" s="1" t="s">
        <v>55</v>
      </c>
      <c r="B75" s="1" t="s">
        <v>219</v>
      </c>
      <c r="C75" s="1" t="s">
        <v>223</v>
      </c>
      <c r="D75" s="1" t="s">
        <v>16</v>
      </c>
      <c r="E75" s="1" t="s">
        <v>17</v>
      </c>
      <c r="F75" s="1" t="s">
        <v>18</v>
      </c>
      <c r="G75" s="21">
        <v>22.78700065612793</v>
      </c>
      <c r="J75" s="1"/>
      <c r="L75" s="2"/>
      <c r="M75" s="3"/>
      <c r="N75" s="4"/>
      <c r="P75" s="22">
        <v>5</v>
      </c>
      <c r="Q75" s="5">
        <f>(J88+J90)/2</f>
        <v>1.2458964888746112E-3</v>
      </c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>
      <c r="A76" s="1" t="s">
        <v>55</v>
      </c>
      <c r="B76" s="1" t="s">
        <v>219</v>
      </c>
      <c r="C76" s="1" t="s">
        <v>21</v>
      </c>
      <c r="D76" s="1" t="s">
        <v>16</v>
      </c>
      <c r="E76" s="1" t="s">
        <v>22</v>
      </c>
      <c r="F76" s="1" t="s">
        <v>18</v>
      </c>
      <c r="G76" s="21">
        <v>13.401000022888184</v>
      </c>
      <c r="I76" s="1">
        <f t="shared" ref="I76" si="58">ABS(G76-G75)</f>
        <v>9.3860006332397461</v>
      </c>
      <c r="J76" s="2">
        <f t="shared" ref="J76" si="59">POWER(2,-(I76))</f>
        <v>1.4946250957464857E-3</v>
      </c>
      <c r="P76" s="22">
        <v>6</v>
      </c>
      <c r="Q76" s="5">
        <f>(J92+J94)/2</f>
        <v>1.6096204356122899E-3</v>
      </c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>
      <c r="A77" s="1" t="s">
        <v>56</v>
      </c>
      <c r="B77" s="1" t="s">
        <v>219</v>
      </c>
      <c r="C77" s="1" t="s">
        <v>223</v>
      </c>
      <c r="D77" s="1" t="s">
        <v>16</v>
      </c>
      <c r="E77" s="1" t="s">
        <v>17</v>
      </c>
      <c r="F77" s="1" t="s">
        <v>18</v>
      </c>
      <c r="G77" s="21">
        <v>22.843000411987305</v>
      </c>
      <c r="J77" s="1"/>
      <c r="P77" s="22">
        <v>7</v>
      </c>
      <c r="Q77" s="5">
        <f>(J96+J98)/2</f>
        <v>1.3234283649147306E-3</v>
      </c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>
      <c r="A78" s="1" t="s">
        <v>56</v>
      </c>
      <c r="B78" s="1" t="s">
        <v>219</v>
      </c>
      <c r="C78" s="1" t="s">
        <v>21</v>
      </c>
      <c r="D78" s="1" t="s">
        <v>16</v>
      </c>
      <c r="E78" s="1" t="s">
        <v>22</v>
      </c>
      <c r="F78" s="1" t="s">
        <v>18</v>
      </c>
      <c r="G78" s="21">
        <v>13.234999656677246</v>
      </c>
      <c r="I78" s="1">
        <f t="shared" ref="I78" si="60">ABS(G78-G77)</f>
        <v>9.6080007553100586</v>
      </c>
      <c r="J78" s="2">
        <f t="shared" ref="J78" si="61">POWER(2,-(I78))</f>
        <v>1.2814556324176746E-3</v>
      </c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>
      <c r="A79" s="1" t="s">
        <v>57</v>
      </c>
      <c r="B79" s="1" t="s">
        <v>219</v>
      </c>
      <c r="C79" s="1" t="s">
        <v>223</v>
      </c>
      <c r="D79" s="1" t="s">
        <v>16</v>
      </c>
      <c r="E79" s="1" t="s">
        <v>17</v>
      </c>
      <c r="F79" s="1" t="s">
        <v>18</v>
      </c>
      <c r="G79" s="21">
        <v>22.815000534057617</v>
      </c>
      <c r="J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>
      <c r="A80" s="1" t="s">
        <v>57</v>
      </c>
      <c r="B80" s="1" t="s">
        <v>219</v>
      </c>
      <c r="C80" s="1" t="s">
        <v>21</v>
      </c>
      <c r="D80" s="1" t="s">
        <v>16</v>
      </c>
      <c r="E80" s="1" t="s">
        <v>22</v>
      </c>
      <c r="F80" s="1" t="s">
        <v>18</v>
      </c>
      <c r="G80" s="21">
        <v>13.758999824523926</v>
      </c>
      <c r="I80" s="1">
        <f t="shared" ref="I80" si="62">ABS(G80-G79)</f>
        <v>9.0560007095336914</v>
      </c>
      <c r="J80" s="2">
        <f t="shared" ref="J80" si="63">POWER(2,-(I80))</f>
        <v>1.8787636358947673E-3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>
      <c r="A81" s="1" t="s">
        <v>58</v>
      </c>
      <c r="B81" s="1" t="s">
        <v>219</v>
      </c>
      <c r="C81" s="1" t="s">
        <v>223</v>
      </c>
      <c r="D81" s="1" t="s">
        <v>16</v>
      </c>
      <c r="E81" s="1" t="s">
        <v>17</v>
      </c>
      <c r="F81" s="1" t="s">
        <v>18</v>
      </c>
      <c r="G81" s="21">
        <v>22.857999801635742</v>
      </c>
      <c r="J81" s="1"/>
      <c r="O81" s="1"/>
      <c r="P81" s="1"/>
      <c r="Q81" s="1"/>
      <c r="T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>
      <c r="A82" s="1" t="s">
        <v>58</v>
      </c>
      <c r="B82" s="1" t="s">
        <v>219</v>
      </c>
      <c r="C82" s="1" t="s">
        <v>21</v>
      </c>
      <c r="D82" s="1" t="s">
        <v>16</v>
      </c>
      <c r="E82" s="1" t="s">
        <v>22</v>
      </c>
      <c r="F82" s="1" t="s">
        <v>18</v>
      </c>
      <c r="G82" s="21">
        <v>13.678999900817871</v>
      </c>
      <c r="I82" s="1">
        <f t="shared" ref="I82" si="64">ABS(G82-G81)</f>
        <v>9.1789999008178711</v>
      </c>
      <c r="J82" s="2">
        <f t="shared" ref="J82" si="65">POWER(2,-(I82))</f>
        <v>1.7252248285301662E-3</v>
      </c>
      <c r="O82" s="1"/>
      <c r="P82" s="1"/>
      <c r="Q82" s="1"/>
      <c r="T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>
      <c r="A83" s="1" t="s">
        <v>59</v>
      </c>
      <c r="B83" s="1" t="s">
        <v>219</v>
      </c>
      <c r="C83" s="1" t="s">
        <v>223</v>
      </c>
      <c r="D83" s="1" t="s">
        <v>16</v>
      </c>
      <c r="E83" s="1" t="s">
        <v>17</v>
      </c>
      <c r="F83" s="1" t="s">
        <v>18</v>
      </c>
      <c r="G83" s="21">
        <v>22.437999725341797</v>
      </c>
      <c r="J83" s="1"/>
      <c r="O83" s="1"/>
      <c r="P83" s="1"/>
      <c r="Q83" s="1"/>
      <c r="T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>
      <c r="A84" s="1" t="s">
        <v>59</v>
      </c>
      <c r="B84" s="1" t="s">
        <v>219</v>
      </c>
      <c r="C84" s="1" t="s">
        <v>21</v>
      </c>
      <c r="D84" s="1" t="s">
        <v>16</v>
      </c>
      <c r="E84" s="1" t="s">
        <v>22</v>
      </c>
      <c r="F84" s="1" t="s">
        <v>18</v>
      </c>
      <c r="G84" s="21">
        <v>13.267999649047852</v>
      </c>
      <c r="I84" s="1">
        <f t="shared" ref="I84" si="66">ABS(G84-G83)</f>
        <v>9.1700000762939453</v>
      </c>
      <c r="J84" s="2">
        <f t="shared" ref="J84" si="67">POWER(2,-(I84))</f>
        <v>1.7360207698475856E-3</v>
      </c>
      <c r="O84" s="1"/>
      <c r="P84" s="1"/>
      <c r="Q84" s="1"/>
      <c r="T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>
      <c r="A85" s="1" t="s">
        <v>60</v>
      </c>
      <c r="B85" s="1" t="s">
        <v>219</v>
      </c>
      <c r="C85" s="1" t="s">
        <v>223</v>
      </c>
      <c r="D85" s="1" t="s">
        <v>16</v>
      </c>
      <c r="E85" s="1" t="s">
        <v>17</v>
      </c>
      <c r="F85" s="1" t="s">
        <v>18</v>
      </c>
      <c r="G85" s="21">
        <v>22.615999221801758</v>
      </c>
      <c r="J85" s="1"/>
      <c r="O85" s="1"/>
      <c r="P85" s="1"/>
      <c r="Q85" s="1"/>
      <c r="T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>
      <c r="A86" s="1" t="s">
        <v>60</v>
      </c>
      <c r="B86" s="1" t="s">
        <v>219</v>
      </c>
      <c r="C86" s="1" t="s">
        <v>21</v>
      </c>
      <c r="D86" s="1" t="s">
        <v>16</v>
      </c>
      <c r="E86" s="1" t="s">
        <v>22</v>
      </c>
      <c r="F86" s="1" t="s">
        <v>18</v>
      </c>
      <c r="G86" s="21">
        <v>13.194999694824219</v>
      </c>
      <c r="I86" s="1">
        <f t="shared" ref="I86" si="68">ABS(G86-G85)</f>
        <v>9.4209995269775391</v>
      </c>
      <c r="J86" s="2">
        <f t="shared" ref="J86" si="69">POWER(2,-(I86))</f>
        <v>1.4588026825149351E-3</v>
      </c>
      <c r="O86" s="1"/>
      <c r="P86" s="1"/>
      <c r="Q86" s="1"/>
      <c r="T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>
      <c r="A87" s="1" t="s">
        <v>61</v>
      </c>
      <c r="B87" s="1" t="s">
        <v>219</v>
      </c>
      <c r="C87" s="1" t="s">
        <v>223</v>
      </c>
      <c r="D87" s="1" t="s">
        <v>16</v>
      </c>
      <c r="E87" s="1" t="s">
        <v>17</v>
      </c>
      <c r="F87" s="1" t="s">
        <v>18</v>
      </c>
      <c r="G87" s="21">
        <v>22.976999282836914</v>
      </c>
      <c r="J87" s="1"/>
      <c r="O87" s="1"/>
      <c r="P87" s="1"/>
      <c r="Q87" s="1"/>
      <c r="T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>
      <c r="A88" s="1" t="s">
        <v>61</v>
      </c>
      <c r="B88" s="1" t="s">
        <v>219</v>
      </c>
      <c r="C88" s="1" t="s">
        <v>21</v>
      </c>
      <c r="D88" s="1" t="s">
        <v>16</v>
      </c>
      <c r="E88" s="1" t="s">
        <v>22</v>
      </c>
      <c r="F88" s="1" t="s">
        <v>18</v>
      </c>
      <c r="G88" s="21">
        <v>13.416999816894531</v>
      </c>
      <c r="I88" s="1">
        <f t="shared" ref="I88" si="70">ABS(G88-G87)</f>
        <v>9.5599994659423828</v>
      </c>
      <c r="J88" s="2">
        <f t="shared" ref="J88" si="71">POWER(2,-(I88))</f>
        <v>1.324809403941676E-3</v>
      </c>
      <c r="O88" s="1"/>
      <c r="P88" s="1"/>
      <c r="Q88" s="1"/>
      <c r="T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>
      <c r="A89" s="1" t="s">
        <v>62</v>
      </c>
      <c r="B89" s="1" t="s">
        <v>219</v>
      </c>
      <c r="C89" s="1" t="s">
        <v>223</v>
      </c>
      <c r="D89" s="1" t="s">
        <v>16</v>
      </c>
      <c r="E89" s="1" t="s">
        <v>17</v>
      </c>
      <c r="F89" s="1" t="s">
        <v>18</v>
      </c>
      <c r="G89" s="21">
        <v>23.038000106811523</v>
      </c>
      <c r="J89" s="1"/>
      <c r="O89" s="1"/>
      <c r="P89" s="1"/>
      <c r="Q89" s="1"/>
      <c r="T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>
      <c r="A90" s="1" t="s">
        <v>62</v>
      </c>
      <c r="B90" s="1" t="s">
        <v>219</v>
      </c>
      <c r="C90" s="1" t="s">
        <v>21</v>
      </c>
      <c r="D90" s="1" t="s">
        <v>16</v>
      </c>
      <c r="E90" s="1" t="s">
        <v>22</v>
      </c>
      <c r="F90" s="1" t="s">
        <v>18</v>
      </c>
      <c r="G90" s="21">
        <v>13.295000076293945</v>
      </c>
      <c r="I90" s="1">
        <f t="shared" ref="I90" si="72">ABS(G90-G89)</f>
        <v>9.7430000305175781</v>
      </c>
      <c r="J90" s="2">
        <f t="shared" ref="J90" si="73">POWER(2,-(I90))</f>
        <v>1.1669835738075461E-3</v>
      </c>
      <c r="O90" s="1"/>
      <c r="P90" s="1"/>
      <c r="Q90" s="1"/>
      <c r="T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>
      <c r="A91" s="1" t="s">
        <v>63</v>
      </c>
      <c r="B91" s="1" t="s">
        <v>219</v>
      </c>
      <c r="C91" s="1" t="s">
        <v>223</v>
      </c>
      <c r="D91" s="1" t="s">
        <v>16</v>
      </c>
      <c r="E91" s="1" t="s">
        <v>17</v>
      </c>
      <c r="F91" s="1" t="s">
        <v>18</v>
      </c>
      <c r="G91" s="21">
        <v>22.634000778198242</v>
      </c>
      <c r="J91" s="1"/>
      <c r="O91" s="1"/>
      <c r="P91" s="1"/>
      <c r="Q91" s="1"/>
      <c r="T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>
      <c r="A92" s="1" t="s">
        <v>63</v>
      </c>
      <c r="B92" s="1" t="s">
        <v>219</v>
      </c>
      <c r="C92" s="1" t="s">
        <v>21</v>
      </c>
      <c r="D92" s="1" t="s">
        <v>16</v>
      </c>
      <c r="E92" s="1" t="s">
        <v>22</v>
      </c>
      <c r="F92" s="1" t="s">
        <v>18</v>
      </c>
      <c r="G92" s="21">
        <v>13.390000343322754</v>
      </c>
      <c r="I92" s="1">
        <f t="shared" ref="I92" si="74">ABS(G92-G91)</f>
        <v>9.2440004348754883</v>
      </c>
      <c r="J92" s="2">
        <f t="shared" ref="J92" si="75">POWER(2,-(I92))</f>
        <v>1.6492199861206356E-3</v>
      </c>
      <c r="O92" s="1"/>
      <c r="P92" s="1"/>
      <c r="Q92" s="1"/>
      <c r="T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>
      <c r="A93" s="1" t="s">
        <v>64</v>
      </c>
      <c r="B93" s="1" t="s">
        <v>219</v>
      </c>
      <c r="C93" s="1" t="s">
        <v>223</v>
      </c>
      <c r="D93" s="1" t="s">
        <v>16</v>
      </c>
      <c r="E93" s="1" t="s">
        <v>17</v>
      </c>
      <c r="F93" s="1" t="s">
        <v>18</v>
      </c>
      <c r="G93" s="21">
        <v>22.711000442504883</v>
      </c>
      <c r="J93" s="1"/>
      <c r="O93" s="1"/>
      <c r="P93" s="1"/>
      <c r="Q93" s="1"/>
      <c r="T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>
      <c r="A94" s="1" t="s">
        <v>64</v>
      </c>
      <c r="B94" s="1" t="s">
        <v>219</v>
      </c>
      <c r="C94" s="1" t="s">
        <v>21</v>
      </c>
      <c r="D94" s="1" t="s">
        <v>16</v>
      </c>
      <c r="E94" s="1" t="s">
        <v>22</v>
      </c>
      <c r="F94" s="1" t="s">
        <v>18</v>
      </c>
      <c r="G94" s="21">
        <v>13.395999908447266</v>
      </c>
      <c r="I94" s="1">
        <f t="shared" ref="I94" si="76">ABS(G94-G93)</f>
        <v>9.3150005340576172</v>
      </c>
      <c r="J94" s="2">
        <f t="shared" ref="J94" si="77">POWER(2,-(I94))</f>
        <v>1.5700208851039442E-3</v>
      </c>
      <c r="O94" s="1"/>
      <c r="P94" s="1"/>
      <c r="Q94" s="1"/>
      <c r="T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>
      <c r="A95" s="1" t="s">
        <v>65</v>
      </c>
      <c r="B95" s="1" t="s">
        <v>219</v>
      </c>
      <c r="C95" s="1" t="s">
        <v>223</v>
      </c>
      <c r="D95" s="1" t="s">
        <v>16</v>
      </c>
      <c r="E95" s="1" t="s">
        <v>17</v>
      </c>
      <c r="F95" s="1" t="s">
        <v>18</v>
      </c>
      <c r="G95" s="21">
        <v>23.146999359130859</v>
      </c>
      <c r="J95" s="1"/>
      <c r="O95" s="1"/>
      <c r="P95" s="1"/>
      <c r="Q95" s="1"/>
      <c r="T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>
      <c r="A96" s="1" t="s">
        <v>65</v>
      </c>
      <c r="B96" s="1" t="s">
        <v>219</v>
      </c>
      <c r="C96" s="1" t="s">
        <v>21</v>
      </c>
      <c r="D96" s="1" t="s">
        <v>16</v>
      </c>
      <c r="E96" s="1" t="s">
        <v>22</v>
      </c>
      <c r="F96" s="1" t="s">
        <v>18</v>
      </c>
      <c r="G96" s="21">
        <v>13.706000328063965</v>
      </c>
      <c r="I96" s="1">
        <f t="shared" ref="I96" si="78">ABS(G96-G95)</f>
        <v>9.4409990310668945</v>
      </c>
      <c r="J96" s="2">
        <f t="shared" ref="J96" si="79">POWER(2,-(I96))</f>
        <v>1.4387194094428516E-3</v>
      </c>
      <c r="O96" s="1"/>
      <c r="P96" s="1"/>
      <c r="Q96" s="1"/>
      <c r="T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>
      <c r="A97" s="1" t="s">
        <v>66</v>
      </c>
      <c r="B97" s="1" t="s">
        <v>219</v>
      </c>
      <c r="C97" s="1" t="s">
        <v>223</v>
      </c>
      <c r="D97" s="1" t="s">
        <v>16</v>
      </c>
      <c r="E97" s="1" t="s">
        <v>17</v>
      </c>
      <c r="F97" s="1" t="s">
        <v>18</v>
      </c>
      <c r="G97" s="21">
        <v>23.149999618530273</v>
      </c>
      <c r="J97" s="1"/>
      <c r="P97" s="1"/>
      <c r="Q97" s="32" t="s">
        <v>200</v>
      </c>
      <c r="R97" s="32" t="s">
        <v>201</v>
      </c>
      <c r="S97" s="3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>
      <c r="A98" s="1" t="s">
        <v>66</v>
      </c>
      <c r="B98" s="1" t="s">
        <v>219</v>
      </c>
      <c r="C98" s="1" t="s">
        <v>21</v>
      </c>
      <c r="D98" s="1" t="s">
        <v>16</v>
      </c>
      <c r="E98" s="1" t="s">
        <v>22</v>
      </c>
      <c r="F98" s="1" t="s">
        <v>18</v>
      </c>
      <c r="G98" s="21">
        <v>13.456999778747559</v>
      </c>
      <c r="I98" s="1">
        <f t="shared" ref="I98" si="80">ABS(G98-G97)</f>
        <v>9.6929998397827148</v>
      </c>
      <c r="J98" s="2">
        <f t="shared" ref="J98" si="81">POWER(2,-(I98))</f>
        <v>1.2081373203866098E-3</v>
      </c>
      <c r="P98" s="32" t="s">
        <v>199</v>
      </c>
      <c r="Q98" s="33"/>
      <c r="R98" s="33"/>
      <c r="S98" s="3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>
      <c r="P99" s="33"/>
      <c r="Q99" s="33"/>
      <c r="R99" s="33"/>
      <c r="S99" s="3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>
      <c r="A100" s="1" t="s">
        <v>67</v>
      </c>
      <c r="B100" s="1" t="s">
        <v>211</v>
      </c>
      <c r="C100" s="1" t="s">
        <v>223</v>
      </c>
      <c r="D100" s="1" t="s">
        <v>16</v>
      </c>
      <c r="E100" s="1" t="s">
        <v>17</v>
      </c>
      <c r="F100" s="1" t="s">
        <v>18</v>
      </c>
      <c r="G100" s="21">
        <v>22.663000106811523</v>
      </c>
      <c r="J100" s="1"/>
      <c r="K100" s="2">
        <f>AVERAGE(J100:J127)</f>
        <v>1.6825401115525306E-3</v>
      </c>
      <c r="L100" s="2">
        <f>STDEV(J101:J127)/SQRT(14)</f>
        <v>8.0545213503878851E-5</v>
      </c>
      <c r="M100" s="3">
        <f>K100*(1/K9)</f>
        <v>1.1715858336528628</v>
      </c>
      <c r="N100" s="4">
        <f>L100*(1/K9)</f>
        <v>5.6085219283489009E-2</v>
      </c>
      <c r="P100" s="22">
        <v>1</v>
      </c>
      <c r="Q100" s="5">
        <f>(J101+J103)/2</f>
        <v>1.8529971217183462E-3</v>
      </c>
      <c r="R100" s="14" t="s">
        <v>202</v>
      </c>
      <c r="S100" s="15">
        <f>AVERAGE(Q100:Q106)</f>
        <v>1.6825401115525306E-3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>
      <c r="A101" s="1" t="s">
        <v>67</v>
      </c>
      <c r="B101" s="1" t="s">
        <v>211</v>
      </c>
      <c r="C101" s="1" t="s">
        <v>21</v>
      </c>
      <c r="D101" s="1" t="s">
        <v>16</v>
      </c>
      <c r="E101" s="1" t="s">
        <v>22</v>
      </c>
      <c r="F101" s="1" t="s">
        <v>18</v>
      </c>
      <c r="G101" s="21">
        <v>13.416000366210938</v>
      </c>
      <c r="I101" s="1">
        <f>ABS(G101-G100)</f>
        <v>9.2469997406005859</v>
      </c>
      <c r="J101" s="2">
        <f>POWER(2,-(I101))</f>
        <v>1.6457948847904838E-3</v>
      </c>
      <c r="L101" s="2"/>
      <c r="M101" s="3"/>
      <c r="P101" s="22">
        <v>2</v>
      </c>
      <c r="Q101" s="5">
        <f>(J105+J107)/2</f>
        <v>1.5638189430025814E-3</v>
      </c>
      <c r="R101" s="14" t="s">
        <v>203</v>
      </c>
      <c r="S101" s="16">
        <f>S100*(1/S9)</f>
        <v>1.1715858336528633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>
      <c r="A102" s="1" t="s">
        <v>68</v>
      </c>
      <c r="B102" s="1" t="s">
        <v>211</v>
      </c>
      <c r="C102" s="1" t="s">
        <v>223</v>
      </c>
      <c r="D102" s="1" t="s">
        <v>16</v>
      </c>
      <c r="E102" s="1" t="s">
        <v>17</v>
      </c>
      <c r="F102" s="1" t="s">
        <v>18</v>
      </c>
      <c r="G102" s="21">
        <v>22.625</v>
      </c>
      <c r="J102" s="1"/>
      <c r="P102" s="22">
        <v>3</v>
      </c>
      <c r="Q102" s="5">
        <f>(J109+J111)/2</f>
        <v>2.2163783741785239E-3</v>
      </c>
      <c r="R102" s="14" t="s">
        <v>204</v>
      </c>
      <c r="S102" s="17">
        <f>STDEV(Q100:Q106)/SQRT(7)</f>
        <v>1.0465920939056408E-4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>
      <c r="A103" s="1" t="s">
        <v>68</v>
      </c>
      <c r="B103" s="1" t="s">
        <v>211</v>
      </c>
      <c r="C103" s="1" t="s">
        <v>21</v>
      </c>
      <c r="D103" s="1" t="s">
        <v>16</v>
      </c>
      <c r="E103" s="1" t="s">
        <v>22</v>
      </c>
      <c r="F103" s="1" t="s">
        <v>18</v>
      </c>
      <c r="G103" s="21">
        <v>13.701999664306641</v>
      </c>
      <c r="I103" s="1">
        <f t="shared" ref="I103" si="82">ABS(G103-G102)</f>
        <v>8.9230003356933594</v>
      </c>
      <c r="J103" s="2">
        <f t="shared" ref="J103" si="83">POWER(2,-(I103))</f>
        <v>2.0601993586462086E-3</v>
      </c>
      <c r="P103" s="22">
        <v>4</v>
      </c>
      <c r="Q103" s="5">
        <f>(J113+J115)/2</f>
        <v>1.4045804945083877E-3</v>
      </c>
      <c r="R103" s="14" t="s">
        <v>205</v>
      </c>
      <c r="S103" s="18">
        <f>S102*(1/S9)</f>
        <v>7.2876269778882688E-2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>
      <c r="A104" s="1" t="s">
        <v>69</v>
      </c>
      <c r="B104" s="1" t="s">
        <v>211</v>
      </c>
      <c r="C104" s="1" t="s">
        <v>223</v>
      </c>
      <c r="D104" s="1" t="s">
        <v>16</v>
      </c>
      <c r="E104" s="1" t="s">
        <v>17</v>
      </c>
      <c r="F104" s="1" t="s">
        <v>18</v>
      </c>
      <c r="G104" s="21">
        <v>22.625</v>
      </c>
      <c r="J104" s="1"/>
      <c r="L104" s="2"/>
      <c r="M104" s="3"/>
      <c r="N104" s="4"/>
      <c r="P104" s="22">
        <v>5</v>
      </c>
      <c r="Q104" s="5">
        <f>(J117+J119)/2</f>
        <v>1.6872593811081437E-3</v>
      </c>
      <c r="S104" s="11" t="s">
        <v>206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>
      <c r="A105" s="1" t="s">
        <v>69</v>
      </c>
      <c r="B105" s="1" t="s">
        <v>211</v>
      </c>
      <c r="C105" s="1" t="s">
        <v>21</v>
      </c>
      <c r="D105" s="1" t="s">
        <v>16</v>
      </c>
      <c r="E105" s="1" t="s">
        <v>22</v>
      </c>
      <c r="F105" s="1" t="s">
        <v>18</v>
      </c>
      <c r="G105" s="21">
        <v>13.241999626159668</v>
      </c>
      <c r="I105" s="1">
        <f t="shared" ref="I105" si="84">ABS(G105-G104)</f>
        <v>9.383000373840332</v>
      </c>
      <c r="J105" s="2">
        <f t="shared" ref="J105" si="85">POWER(2,-(I105))</f>
        <v>1.497736584233906E-3</v>
      </c>
      <c r="P105" s="22">
        <v>6</v>
      </c>
      <c r="Q105" s="5">
        <f>(J121+J123)/2</f>
        <v>1.5804819099036812E-3</v>
      </c>
      <c r="R105" s="14" t="s">
        <v>207</v>
      </c>
      <c r="S105" s="5">
        <f>TTEST(Q100:Q106,Q129:Q136,2,2)</f>
        <v>5.0258575024945143E-2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>
      <c r="A106" s="1" t="s">
        <v>70</v>
      </c>
      <c r="B106" s="1" t="s">
        <v>211</v>
      </c>
      <c r="C106" s="1" t="s">
        <v>223</v>
      </c>
      <c r="D106" s="1" t="s">
        <v>16</v>
      </c>
      <c r="E106" s="1" t="s">
        <v>17</v>
      </c>
      <c r="F106" s="1" t="s">
        <v>18</v>
      </c>
      <c r="G106" s="21">
        <v>22.618000030517578</v>
      </c>
      <c r="J106" s="1"/>
      <c r="P106" s="22">
        <v>7</v>
      </c>
      <c r="Q106" s="5">
        <f>(J125+J127)/2</f>
        <v>1.4722645564480496E-3</v>
      </c>
      <c r="R106" s="14" t="s">
        <v>208</v>
      </c>
      <c r="S106" s="5">
        <f>TTEST(Q100:Q106,Q162:Q168,2,2)</f>
        <v>2.7392348220602537E-2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>
      <c r="A107" s="1" t="s">
        <v>70</v>
      </c>
      <c r="B107" s="1" t="s">
        <v>211</v>
      </c>
      <c r="C107" s="1" t="s">
        <v>21</v>
      </c>
      <c r="D107" s="1" t="s">
        <v>16</v>
      </c>
      <c r="E107" s="1" t="s">
        <v>22</v>
      </c>
      <c r="F107" s="1" t="s">
        <v>18</v>
      </c>
      <c r="G107" s="21">
        <v>13.357000350952148</v>
      </c>
      <c r="I107" s="1">
        <f t="shared" ref="I107" si="86">ABS(G107-G106)</f>
        <v>9.2609996795654297</v>
      </c>
      <c r="J107" s="2">
        <f t="shared" ref="J107" si="87">POWER(2,-(I107))</f>
        <v>1.6299013017712569E-3</v>
      </c>
      <c r="R107" s="14" t="s">
        <v>209</v>
      </c>
      <c r="S107" s="5">
        <f>TTEST(Q129:Q136,Q162:Q168,2,2)</f>
        <v>0.69487426279993092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>
      <c r="A108" s="1" t="s">
        <v>71</v>
      </c>
      <c r="B108" s="1" t="s">
        <v>211</v>
      </c>
      <c r="C108" s="1" t="s">
        <v>223</v>
      </c>
      <c r="D108" s="1" t="s">
        <v>16</v>
      </c>
      <c r="E108" s="1" t="s">
        <v>17</v>
      </c>
      <c r="F108" s="1" t="s">
        <v>18</v>
      </c>
      <c r="G108" s="21">
        <v>22.615999221801758</v>
      </c>
      <c r="J108" s="1"/>
      <c r="L108" s="2"/>
      <c r="M108" s="3"/>
      <c r="N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>
      <c r="A109" s="1" t="s">
        <v>71</v>
      </c>
      <c r="B109" s="1" t="s">
        <v>211</v>
      </c>
      <c r="C109" s="1" t="s">
        <v>21</v>
      </c>
      <c r="D109" s="1" t="s">
        <v>16</v>
      </c>
      <c r="E109" s="1" t="s">
        <v>22</v>
      </c>
      <c r="F109" s="1" t="s">
        <v>18</v>
      </c>
      <c r="G109" s="21">
        <v>13.746000289916992</v>
      </c>
      <c r="I109" s="1">
        <f t="shared" ref="I109" si="88">ABS(G109-G108)</f>
        <v>8.8699989318847656</v>
      </c>
      <c r="J109" s="2">
        <f t="shared" ref="J109" si="89">POWER(2,-(I109))</f>
        <v>2.1372939676435302E-3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>
      <c r="A110" s="1" t="s">
        <v>72</v>
      </c>
      <c r="B110" s="1" t="s">
        <v>211</v>
      </c>
      <c r="C110" s="1" t="s">
        <v>223</v>
      </c>
      <c r="D110" s="1" t="s">
        <v>16</v>
      </c>
      <c r="E110" s="1" t="s">
        <v>17</v>
      </c>
      <c r="F110" s="1" t="s">
        <v>18</v>
      </c>
      <c r="G110" s="21">
        <v>22.632999420166016</v>
      </c>
      <c r="J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>
      <c r="A111" s="1" t="s">
        <v>72</v>
      </c>
      <c r="B111" s="1" t="s">
        <v>211</v>
      </c>
      <c r="C111" s="1" t="s">
        <v>21</v>
      </c>
      <c r="D111" s="1" t="s">
        <v>16</v>
      </c>
      <c r="E111" s="1" t="s">
        <v>22</v>
      </c>
      <c r="F111" s="1" t="s">
        <v>18</v>
      </c>
      <c r="G111" s="21">
        <v>13.866000175476074</v>
      </c>
      <c r="I111" s="1">
        <f t="shared" ref="I111" si="90">ABS(G111-G110)</f>
        <v>8.7669992446899414</v>
      </c>
      <c r="J111" s="2">
        <f t="shared" ref="J111" si="91">POWER(2,-(I111))</f>
        <v>2.2954627807135171E-3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>
      <c r="A112" s="1" t="s">
        <v>73</v>
      </c>
      <c r="B112" s="1" t="s">
        <v>211</v>
      </c>
      <c r="C112" s="1" t="s">
        <v>223</v>
      </c>
      <c r="D112" s="1" t="s">
        <v>16</v>
      </c>
      <c r="E112" s="1" t="s">
        <v>17</v>
      </c>
      <c r="F112" s="1" t="s">
        <v>18</v>
      </c>
      <c r="G112" s="21">
        <v>22.656000137329102</v>
      </c>
      <c r="J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19" s="1" customFormat="1">
      <c r="A113" s="1" t="s">
        <v>73</v>
      </c>
      <c r="B113" s="1" t="s">
        <v>211</v>
      </c>
      <c r="C113" s="1" t="s">
        <v>21</v>
      </c>
      <c r="D113" s="1" t="s">
        <v>16</v>
      </c>
      <c r="E113" s="1" t="s">
        <v>22</v>
      </c>
      <c r="F113" s="1" t="s">
        <v>18</v>
      </c>
      <c r="G113" s="21">
        <v>13.211999893188477</v>
      </c>
      <c r="I113" s="1">
        <f t="shared" ref="I113" si="92">ABS(G113-G112)</f>
        <v>9.444000244140625</v>
      </c>
      <c r="J113" s="2">
        <f t="shared" ref="J113" si="93">POWER(2,-(I113))</f>
        <v>1.4357295777305114E-3</v>
      </c>
      <c r="K113" s="2"/>
      <c r="O113" s="5"/>
      <c r="P113" s="5"/>
      <c r="Q113" s="5"/>
      <c r="R113" s="9"/>
      <c r="S113" s="15"/>
    </row>
    <row r="114" spans="1:19" s="1" customFormat="1">
      <c r="A114" s="1" t="s">
        <v>74</v>
      </c>
      <c r="B114" s="1" t="s">
        <v>211</v>
      </c>
      <c r="C114" s="1" t="s">
        <v>223</v>
      </c>
      <c r="D114" s="1" t="s">
        <v>16</v>
      </c>
      <c r="E114" s="1" t="s">
        <v>17</v>
      </c>
      <c r="F114" s="1" t="s">
        <v>18</v>
      </c>
      <c r="G114" s="21">
        <v>22.608999252319336</v>
      </c>
      <c r="K114" s="2"/>
      <c r="O114" s="5"/>
      <c r="P114" s="5"/>
      <c r="Q114" s="5"/>
      <c r="R114" s="9"/>
      <c r="S114" s="15"/>
    </row>
    <row r="115" spans="1:19" s="1" customFormat="1">
      <c r="A115" s="1" t="s">
        <v>74</v>
      </c>
      <c r="B115" s="1" t="s">
        <v>211</v>
      </c>
      <c r="C115" s="1" t="s">
        <v>21</v>
      </c>
      <c r="D115" s="1" t="s">
        <v>16</v>
      </c>
      <c r="E115" s="1" t="s">
        <v>22</v>
      </c>
      <c r="F115" s="1" t="s">
        <v>18</v>
      </c>
      <c r="G115" s="21">
        <v>13.10099983215332</v>
      </c>
      <c r="I115" s="1">
        <f t="shared" ref="I115" si="94">ABS(G115-G114)</f>
        <v>9.5079994201660156</v>
      </c>
      <c r="J115" s="2">
        <f t="shared" ref="J115" si="95">POWER(2,-(I115))</f>
        <v>1.3734314112862642E-3</v>
      </c>
      <c r="K115" s="2"/>
      <c r="O115" s="5"/>
      <c r="P115" s="5"/>
      <c r="Q115" s="5"/>
      <c r="R115" s="9"/>
      <c r="S115" s="15"/>
    </row>
    <row r="116" spans="1:19" s="1" customFormat="1">
      <c r="A116" s="1" t="s">
        <v>75</v>
      </c>
      <c r="B116" s="1" t="s">
        <v>211</v>
      </c>
      <c r="C116" s="1" t="s">
        <v>223</v>
      </c>
      <c r="D116" s="1" t="s">
        <v>16</v>
      </c>
      <c r="E116" s="1" t="s">
        <v>17</v>
      </c>
      <c r="F116" s="1" t="s">
        <v>18</v>
      </c>
      <c r="G116" s="21">
        <v>22.812999725341797</v>
      </c>
      <c r="K116" s="2"/>
      <c r="O116" s="5"/>
      <c r="P116" s="5"/>
      <c r="Q116" s="5"/>
      <c r="R116" s="9"/>
      <c r="S116" s="15"/>
    </row>
    <row r="117" spans="1:19" s="1" customFormat="1">
      <c r="A117" s="1" t="s">
        <v>75</v>
      </c>
      <c r="B117" s="1" t="s">
        <v>211</v>
      </c>
      <c r="C117" s="1" t="s">
        <v>21</v>
      </c>
      <c r="D117" s="1" t="s">
        <v>16</v>
      </c>
      <c r="E117" s="1" t="s">
        <v>22</v>
      </c>
      <c r="F117" s="1" t="s">
        <v>18</v>
      </c>
      <c r="G117" s="21">
        <v>13.809000015258789</v>
      </c>
      <c r="I117" s="1">
        <f t="shared" ref="I117" si="96">ABS(G117-G116)</f>
        <v>9.0039997100830078</v>
      </c>
      <c r="J117" s="2">
        <f t="shared" ref="J117" si="97">POWER(2,-(I117))</f>
        <v>1.9477176792008614E-3</v>
      </c>
      <c r="K117" s="2"/>
      <c r="O117" s="5"/>
      <c r="P117" s="5"/>
      <c r="Q117" s="5"/>
      <c r="R117" s="9"/>
      <c r="S117" s="15"/>
    </row>
    <row r="118" spans="1:19" s="1" customFormat="1">
      <c r="A118" s="1" t="s">
        <v>76</v>
      </c>
      <c r="B118" s="1" t="s">
        <v>211</v>
      </c>
      <c r="C118" s="1" t="s">
        <v>223</v>
      </c>
      <c r="D118" s="1" t="s">
        <v>16</v>
      </c>
      <c r="E118" s="1" t="s">
        <v>17</v>
      </c>
      <c r="F118" s="1" t="s">
        <v>18</v>
      </c>
      <c r="G118" s="21">
        <v>22.746000289916992</v>
      </c>
      <c r="K118" s="2"/>
      <c r="O118" s="5"/>
      <c r="P118" s="5"/>
      <c r="Q118" s="5"/>
      <c r="R118" s="9"/>
      <c r="S118" s="15"/>
    </row>
    <row r="119" spans="1:19" s="1" customFormat="1">
      <c r="A119" s="1" t="s">
        <v>76</v>
      </c>
      <c r="B119" s="1" t="s">
        <v>211</v>
      </c>
      <c r="C119" s="1" t="s">
        <v>21</v>
      </c>
      <c r="D119" s="1" t="s">
        <v>16</v>
      </c>
      <c r="E119" s="1" t="s">
        <v>22</v>
      </c>
      <c r="F119" s="1" t="s">
        <v>18</v>
      </c>
      <c r="G119" s="21">
        <v>13.293000221252441</v>
      </c>
      <c r="I119" s="1">
        <f t="shared" ref="I119" si="98">ABS(G119-G118)</f>
        <v>9.4530000686645508</v>
      </c>
      <c r="J119" s="2">
        <f t="shared" ref="J119" si="99">POWER(2,-(I119))</f>
        <v>1.4268010830154262E-3</v>
      </c>
      <c r="K119" s="2"/>
      <c r="O119" s="5"/>
      <c r="P119" s="5"/>
      <c r="Q119" s="5"/>
      <c r="R119" s="9"/>
      <c r="S119" s="15"/>
    </row>
    <row r="120" spans="1:19" s="1" customFormat="1">
      <c r="A120" s="1" t="s">
        <v>77</v>
      </c>
      <c r="B120" s="1" t="s">
        <v>211</v>
      </c>
      <c r="C120" s="1" t="s">
        <v>223</v>
      </c>
      <c r="D120" s="1" t="s">
        <v>16</v>
      </c>
      <c r="E120" s="1" t="s">
        <v>17</v>
      </c>
      <c r="F120" s="1" t="s">
        <v>18</v>
      </c>
      <c r="G120" s="21">
        <v>22.541000366210938</v>
      </c>
      <c r="K120" s="2"/>
      <c r="O120" s="5"/>
      <c r="P120" s="5"/>
      <c r="Q120" s="5"/>
      <c r="R120" s="9"/>
      <c r="S120" s="15"/>
    </row>
    <row r="121" spans="1:19" s="1" customFormat="1">
      <c r="A121" s="1" t="s">
        <v>77</v>
      </c>
      <c r="B121" s="1" t="s">
        <v>211</v>
      </c>
      <c r="C121" s="1" t="s">
        <v>21</v>
      </c>
      <c r="D121" s="1" t="s">
        <v>16</v>
      </c>
      <c r="E121" s="1" t="s">
        <v>22</v>
      </c>
      <c r="F121" s="1" t="s">
        <v>18</v>
      </c>
      <c r="G121" s="21">
        <v>13.156000137329102</v>
      </c>
      <c r="I121" s="1">
        <f t="shared" ref="I121" si="100">ABS(G121-G120)</f>
        <v>9.3850002288818359</v>
      </c>
      <c r="J121" s="2">
        <f t="shared" ref="J121" si="101">POWER(2,-(I121))</f>
        <v>1.4956618692525052E-3</v>
      </c>
      <c r="K121" s="2"/>
      <c r="O121" s="5"/>
      <c r="P121" s="5"/>
      <c r="Q121" s="5"/>
      <c r="R121" s="9"/>
      <c r="S121" s="15"/>
    </row>
    <row r="122" spans="1:19" s="1" customFormat="1">
      <c r="A122" s="1" t="s">
        <v>78</v>
      </c>
      <c r="B122" s="1" t="s">
        <v>211</v>
      </c>
      <c r="C122" s="1" t="s">
        <v>223</v>
      </c>
      <c r="D122" s="1" t="s">
        <v>16</v>
      </c>
      <c r="E122" s="1" t="s">
        <v>17</v>
      </c>
      <c r="F122" s="1" t="s">
        <v>18</v>
      </c>
      <c r="G122" s="21">
        <v>22.478000640869141</v>
      </c>
      <c r="K122" s="2"/>
      <c r="O122" s="5"/>
      <c r="P122" s="5"/>
      <c r="Q122" s="5"/>
      <c r="R122" s="9"/>
      <c r="S122" s="15"/>
    </row>
    <row r="123" spans="1:19" s="1" customFormat="1">
      <c r="A123" s="1" t="s">
        <v>78</v>
      </c>
      <c r="B123" s="1" t="s">
        <v>211</v>
      </c>
      <c r="C123" s="1" t="s">
        <v>21</v>
      </c>
      <c r="D123" s="1" t="s">
        <v>16</v>
      </c>
      <c r="E123" s="1" t="s">
        <v>22</v>
      </c>
      <c r="F123" s="1" t="s">
        <v>18</v>
      </c>
      <c r="G123" s="21">
        <v>13.248000144958496</v>
      </c>
      <c r="I123" s="1">
        <f t="shared" ref="I123" si="102">ABS(G123-G122)</f>
        <v>9.2300004959106445</v>
      </c>
      <c r="J123" s="2">
        <f t="shared" ref="J123" si="103">POWER(2,-(I123))</f>
        <v>1.6653019505548572E-3</v>
      </c>
      <c r="K123" s="2"/>
      <c r="O123" s="5"/>
      <c r="P123" s="5"/>
      <c r="Q123" s="5"/>
      <c r="R123" s="9"/>
      <c r="S123" s="15"/>
    </row>
    <row r="124" spans="1:19" s="1" customFormat="1">
      <c r="A124" s="1" t="s">
        <v>79</v>
      </c>
      <c r="B124" s="1" t="s">
        <v>211</v>
      </c>
      <c r="C124" s="1" t="s">
        <v>223</v>
      </c>
      <c r="D124" s="1" t="s">
        <v>16</v>
      </c>
      <c r="E124" s="1" t="s">
        <v>17</v>
      </c>
      <c r="F124" s="1" t="s">
        <v>18</v>
      </c>
      <c r="G124" s="21">
        <v>22.902000427246094</v>
      </c>
      <c r="K124" s="2"/>
      <c r="O124" s="5"/>
      <c r="P124" s="5"/>
      <c r="Q124" s="5"/>
      <c r="R124" s="9"/>
      <c r="S124" s="15"/>
    </row>
    <row r="125" spans="1:19" s="1" customFormat="1">
      <c r="A125" s="1" t="s">
        <v>79</v>
      </c>
      <c r="B125" s="1" t="s">
        <v>211</v>
      </c>
      <c r="C125" s="1" t="s">
        <v>21</v>
      </c>
      <c r="D125" s="1" t="s">
        <v>16</v>
      </c>
      <c r="E125" s="1" t="s">
        <v>22</v>
      </c>
      <c r="F125" s="1" t="s">
        <v>18</v>
      </c>
      <c r="G125" s="21">
        <v>13.467000007629395</v>
      </c>
      <c r="I125" s="1">
        <f t="shared" ref="I125" si="104">ABS(G125-G124)</f>
        <v>9.4350004196166992</v>
      </c>
      <c r="J125" s="2">
        <f t="shared" ref="J125" si="105">POWER(2,-(I125))</f>
        <v>1.4447139442968476E-3</v>
      </c>
      <c r="K125" s="2"/>
      <c r="O125" s="5"/>
      <c r="P125" s="5"/>
      <c r="Q125" s="5"/>
      <c r="R125" s="9"/>
      <c r="S125" s="15"/>
    </row>
    <row r="126" spans="1:19" s="1" customFormat="1">
      <c r="A126" s="1" t="s">
        <v>80</v>
      </c>
      <c r="B126" s="1" t="s">
        <v>211</v>
      </c>
      <c r="C126" s="1" t="s">
        <v>223</v>
      </c>
      <c r="D126" s="1" t="s">
        <v>16</v>
      </c>
      <c r="E126" s="1" t="s">
        <v>17</v>
      </c>
      <c r="F126" s="1" t="s">
        <v>18</v>
      </c>
      <c r="G126" s="21">
        <v>22.858999252319336</v>
      </c>
      <c r="K126" s="2"/>
      <c r="O126" s="5"/>
      <c r="Q126" s="32" t="s">
        <v>200</v>
      </c>
      <c r="R126" s="32" t="s">
        <v>201</v>
      </c>
      <c r="S126" s="31"/>
    </row>
    <row r="127" spans="1:19" s="1" customFormat="1">
      <c r="A127" s="1" t="s">
        <v>80</v>
      </c>
      <c r="B127" s="1" t="s">
        <v>211</v>
      </c>
      <c r="C127" s="1" t="s">
        <v>21</v>
      </c>
      <c r="D127" s="1" t="s">
        <v>16</v>
      </c>
      <c r="E127" s="1" t="s">
        <v>22</v>
      </c>
      <c r="F127" s="1" t="s">
        <v>18</v>
      </c>
      <c r="G127" s="21">
        <v>13.477999687194824</v>
      </c>
      <c r="I127" s="1">
        <f t="shared" ref="I127" si="106">ABS(G127-G126)</f>
        <v>9.3809995651245117</v>
      </c>
      <c r="J127" s="2">
        <f t="shared" ref="J127" si="107">POWER(2,-(I127))</f>
        <v>1.4998151685992516E-3</v>
      </c>
      <c r="K127" s="2"/>
      <c r="O127" s="5"/>
      <c r="P127" s="32" t="s">
        <v>199</v>
      </c>
      <c r="Q127" s="33"/>
      <c r="R127" s="33"/>
      <c r="S127" s="31"/>
    </row>
    <row r="128" spans="1:19" s="1" customFormat="1">
      <c r="J128" s="2"/>
      <c r="K128" s="2"/>
      <c r="O128" s="5"/>
      <c r="P128" s="33"/>
      <c r="Q128" s="33"/>
      <c r="R128" s="33"/>
      <c r="S128" s="31"/>
    </row>
    <row r="129" spans="1:44">
      <c r="A129" s="1" t="s">
        <v>81</v>
      </c>
      <c r="B129" s="1" t="s">
        <v>216</v>
      </c>
      <c r="C129" s="1" t="s">
        <v>223</v>
      </c>
      <c r="D129" s="1" t="s">
        <v>16</v>
      </c>
      <c r="E129" s="1" t="s">
        <v>17</v>
      </c>
      <c r="F129" s="1" t="s">
        <v>18</v>
      </c>
      <c r="G129" s="21">
        <v>22.37700080871582</v>
      </c>
      <c r="J129" s="1"/>
      <c r="K129" s="2">
        <f>AVERAGE(J130:J160)</f>
        <v>2.1037423287766171E-3</v>
      </c>
      <c r="L129" s="2">
        <f>STDEV(J130:J160)/SQRT(16)</f>
        <v>1.1600647826389889E-4</v>
      </c>
      <c r="M129" s="3">
        <f>K129*(1/K9)</f>
        <v>1.4648772371770094</v>
      </c>
      <c r="N129" s="4">
        <f>L129*(1/K9)</f>
        <v>8.0777596690121703E-2</v>
      </c>
      <c r="P129" s="22">
        <v>1</v>
      </c>
      <c r="Q129" s="5">
        <f>(J130+J132)/2</f>
        <v>2.2607826384904058E-3</v>
      </c>
      <c r="R129" s="14" t="s">
        <v>202</v>
      </c>
      <c r="S129" s="15">
        <f>AVERAGE(Q129:Q136)</f>
        <v>2.1037423287766175E-3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>
      <c r="A130" s="1" t="s">
        <v>81</v>
      </c>
      <c r="B130" s="1" t="s">
        <v>216</v>
      </c>
      <c r="C130" s="1" t="s">
        <v>21</v>
      </c>
      <c r="D130" s="1" t="s">
        <v>16</v>
      </c>
      <c r="E130" s="1" t="s">
        <v>22</v>
      </c>
      <c r="F130" s="1" t="s">
        <v>18</v>
      </c>
      <c r="G130" s="21">
        <v>13.456000328063965</v>
      </c>
      <c r="I130" s="1">
        <f>ABS(G130-G129)</f>
        <v>8.9210004806518555</v>
      </c>
      <c r="J130" s="2">
        <f>POWER(2,-(I130))</f>
        <v>2.0630571746819912E-3</v>
      </c>
      <c r="L130" s="2"/>
      <c r="M130" s="3"/>
      <c r="P130" s="22">
        <v>2</v>
      </c>
      <c r="Q130" s="5">
        <f>(J134+J136)/2</f>
        <v>2.8814523351201379E-3</v>
      </c>
      <c r="R130" s="14" t="s">
        <v>203</v>
      </c>
      <c r="S130" s="16">
        <f>S129*(1/S9)</f>
        <v>1.46487723717701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>
      <c r="A131" s="1" t="s">
        <v>82</v>
      </c>
      <c r="B131" s="1" t="s">
        <v>216</v>
      </c>
      <c r="C131" s="1" t="s">
        <v>223</v>
      </c>
      <c r="D131" s="1" t="s">
        <v>16</v>
      </c>
      <c r="E131" s="1" t="s">
        <v>17</v>
      </c>
      <c r="F131" s="1" t="s">
        <v>18</v>
      </c>
      <c r="G131" s="21">
        <v>22.384000778198242</v>
      </c>
      <c r="J131" s="1"/>
      <c r="P131" s="22">
        <v>3</v>
      </c>
      <c r="Q131" s="5">
        <f>(J138+J140)/2</f>
        <v>2.524903748522862E-3</v>
      </c>
      <c r="R131" s="14" t="s">
        <v>204</v>
      </c>
      <c r="S131" s="17">
        <f>STDEV(Q129:Q136)/SQRT(8)</f>
        <v>1.5752829799391862E-4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>
      <c r="A132" s="1" t="s">
        <v>82</v>
      </c>
      <c r="B132" s="1" t="s">
        <v>216</v>
      </c>
      <c r="C132" s="1" t="s">
        <v>21</v>
      </c>
      <c r="D132" s="1" t="s">
        <v>16</v>
      </c>
      <c r="E132" s="1" t="s">
        <v>22</v>
      </c>
      <c r="F132" s="1" t="s">
        <v>18</v>
      </c>
      <c r="G132" s="21">
        <v>13.715999603271484</v>
      </c>
      <c r="I132" s="1">
        <f t="shared" ref="I132" si="108">ABS(G132-G131)</f>
        <v>8.6680011749267578</v>
      </c>
      <c r="J132" s="2">
        <f t="shared" ref="J132" si="109">POWER(2,-(I132))</f>
        <v>2.4585081022988199E-3</v>
      </c>
      <c r="P132" s="22">
        <v>4</v>
      </c>
      <c r="Q132" s="5">
        <f>(J142+J144)/2</f>
        <v>1.9585492127022893E-3</v>
      </c>
      <c r="R132" s="14" t="s">
        <v>205</v>
      </c>
      <c r="S132" s="18">
        <f>S131*(1/S9)</f>
        <v>0.10969005794389332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>
      <c r="A133" s="1" t="s">
        <v>83</v>
      </c>
      <c r="B133" s="1" t="s">
        <v>216</v>
      </c>
      <c r="C133" s="1" t="s">
        <v>223</v>
      </c>
      <c r="D133" s="1" t="s">
        <v>16</v>
      </c>
      <c r="E133" s="1" t="s">
        <v>17</v>
      </c>
      <c r="F133" s="1" t="s">
        <v>18</v>
      </c>
      <c r="G133" s="21">
        <v>22.201000213623047</v>
      </c>
      <c r="J133" s="1"/>
      <c r="L133" s="2"/>
      <c r="M133" s="3"/>
      <c r="N133" s="4"/>
      <c r="P133" s="22">
        <v>5</v>
      </c>
      <c r="Q133" s="5">
        <f>(J146+J148)/2</f>
        <v>1.7216848222882095E-3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>
      <c r="A134" s="1" t="s">
        <v>83</v>
      </c>
      <c r="B134" s="1" t="s">
        <v>216</v>
      </c>
      <c r="C134" s="1" t="s">
        <v>21</v>
      </c>
      <c r="D134" s="1" t="s">
        <v>16</v>
      </c>
      <c r="E134" s="1" t="s">
        <v>22</v>
      </c>
      <c r="F134" s="1" t="s">
        <v>18</v>
      </c>
      <c r="G134" s="21">
        <v>13.755999565124512</v>
      </c>
      <c r="I134" s="1">
        <f t="shared" ref="I134" si="110">ABS(G134-G133)</f>
        <v>8.4450006484985352</v>
      </c>
      <c r="J134" s="2">
        <f t="shared" ref="J134" si="111">POWER(2,-(I134))</f>
        <v>2.8694686970310791E-3</v>
      </c>
      <c r="P134" s="22">
        <v>6</v>
      </c>
      <c r="Q134" s="5">
        <f>(J150+J152)/2</f>
        <v>2.1785898403130972E-3</v>
      </c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>
      <c r="A135" s="1" t="s">
        <v>84</v>
      </c>
      <c r="B135" s="1" t="s">
        <v>216</v>
      </c>
      <c r="C135" s="1" t="s">
        <v>223</v>
      </c>
      <c r="D135" s="1" t="s">
        <v>16</v>
      </c>
      <c r="E135" s="1" t="s">
        <v>17</v>
      </c>
      <c r="F135" s="1" t="s">
        <v>18</v>
      </c>
      <c r="G135" s="21">
        <v>22.222000122070312</v>
      </c>
      <c r="J135" s="1"/>
      <c r="P135" s="22">
        <v>7</v>
      </c>
      <c r="Q135" s="5">
        <f>(J154+J156)/2</f>
        <v>1.6206613471946543E-3</v>
      </c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>
      <c r="A136" s="1" t="s">
        <v>84</v>
      </c>
      <c r="B136" s="1" t="s">
        <v>216</v>
      </c>
      <c r="C136" s="1" t="s">
        <v>21</v>
      </c>
      <c r="D136" s="1" t="s">
        <v>16</v>
      </c>
      <c r="E136" s="1" t="s">
        <v>22</v>
      </c>
      <c r="F136" s="1" t="s">
        <v>18</v>
      </c>
      <c r="G136" s="21">
        <v>13.788999557495117</v>
      </c>
      <c r="I136" s="1">
        <f t="shared" ref="I136" si="112">ABS(G136-G135)</f>
        <v>8.4330005645751953</v>
      </c>
      <c r="J136" s="2">
        <f t="shared" ref="J136" si="113">POWER(2,-(I136))</f>
        <v>2.893435973209197E-3</v>
      </c>
      <c r="P136" s="22">
        <v>8</v>
      </c>
      <c r="Q136" s="5">
        <f>(J158+J160)/2</f>
        <v>1.683314685581284E-3</v>
      </c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>
      <c r="A137" s="1" t="s">
        <v>85</v>
      </c>
      <c r="B137" s="1" t="s">
        <v>216</v>
      </c>
      <c r="C137" s="1" t="s">
        <v>223</v>
      </c>
      <c r="D137" s="1" t="s">
        <v>16</v>
      </c>
      <c r="E137" s="1" t="s">
        <v>17</v>
      </c>
      <c r="F137" s="1" t="s">
        <v>18</v>
      </c>
      <c r="G137" s="21">
        <v>22.305000305175781</v>
      </c>
      <c r="J137" s="1"/>
      <c r="L137" s="2"/>
      <c r="M137" s="3"/>
      <c r="N137" s="4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>
      <c r="A138" s="1" t="s">
        <v>85</v>
      </c>
      <c r="B138" s="1" t="s">
        <v>216</v>
      </c>
      <c r="C138" s="1" t="s">
        <v>21</v>
      </c>
      <c r="D138" s="1" t="s">
        <v>16</v>
      </c>
      <c r="E138" s="1" t="s">
        <v>22</v>
      </c>
      <c r="F138" s="1" t="s">
        <v>18</v>
      </c>
      <c r="G138" s="21">
        <v>13.58899974822998</v>
      </c>
      <c r="I138" s="1">
        <f t="shared" ref="I138" si="114">ABS(G138-G137)</f>
        <v>8.7160005569458008</v>
      </c>
      <c r="J138" s="2">
        <f t="shared" ref="J138" si="115">POWER(2,-(I138))</f>
        <v>2.3780577121626989E-3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>
      <c r="A139" s="1" t="s">
        <v>86</v>
      </c>
      <c r="B139" s="1" t="s">
        <v>216</v>
      </c>
      <c r="C139" s="1" t="s">
        <v>223</v>
      </c>
      <c r="D139" s="1" t="s">
        <v>16</v>
      </c>
      <c r="E139" s="1" t="s">
        <v>17</v>
      </c>
      <c r="F139" s="1" t="s">
        <v>18</v>
      </c>
      <c r="G139" s="21">
        <v>22.358999252319336</v>
      </c>
      <c r="J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>
      <c r="A140" s="1" t="s">
        <v>86</v>
      </c>
      <c r="B140" s="1" t="s">
        <v>216</v>
      </c>
      <c r="C140" s="1" t="s">
        <v>21</v>
      </c>
      <c r="D140" s="1" t="s">
        <v>16</v>
      </c>
      <c r="E140" s="1" t="s">
        <v>22</v>
      </c>
      <c r="F140" s="1" t="s">
        <v>18</v>
      </c>
      <c r="G140" s="21">
        <v>13.810999870300293</v>
      </c>
      <c r="I140" s="1">
        <f t="shared" ref="I140" si="116">ABS(G140-G139)</f>
        <v>8.547999382019043</v>
      </c>
      <c r="J140" s="2">
        <f t="shared" ref="J140" si="117">POWER(2,-(I140))</f>
        <v>2.6717497848830246E-3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>
      <c r="A141" s="1" t="s">
        <v>87</v>
      </c>
      <c r="B141" s="1" t="s">
        <v>216</v>
      </c>
      <c r="C141" s="1" t="s">
        <v>223</v>
      </c>
      <c r="D141" s="1" t="s">
        <v>16</v>
      </c>
      <c r="E141" s="1" t="s">
        <v>17</v>
      </c>
      <c r="F141" s="1" t="s">
        <v>18</v>
      </c>
      <c r="G141" s="21">
        <v>22.474000930786133</v>
      </c>
      <c r="J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>
      <c r="A142" s="1" t="s">
        <v>87</v>
      </c>
      <c r="B142" s="1" t="s">
        <v>216</v>
      </c>
      <c r="C142" s="1" t="s">
        <v>21</v>
      </c>
      <c r="D142" s="1" t="s">
        <v>16</v>
      </c>
      <c r="E142" s="1" t="s">
        <v>22</v>
      </c>
      <c r="F142" s="1" t="s">
        <v>18</v>
      </c>
      <c r="G142" s="21">
        <v>13.479999542236328</v>
      </c>
      <c r="I142" s="1">
        <f t="shared" ref="I142" si="118">ABS(G142-G141)</f>
        <v>8.9940013885498047</v>
      </c>
      <c r="J142" s="2">
        <f t="shared" ref="J142" si="119">POWER(2,-(I142))</f>
        <v>1.9612628452322718E-3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>
      <c r="A143" s="1" t="s">
        <v>88</v>
      </c>
      <c r="B143" s="1" t="s">
        <v>216</v>
      </c>
      <c r="C143" s="1" t="s">
        <v>223</v>
      </c>
      <c r="D143" s="1" t="s">
        <v>16</v>
      </c>
      <c r="E143" s="1" t="s">
        <v>17</v>
      </c>
      <c r="F143" s="1" t="s">
        <v>18</v>
      </c>
      <c r="G143" s="21">
        <v>22.504999160766602</v>
      </c>
      <c r="J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>
      <c r="A144" s="1" t="s">
        <v>88</v>
      </c>
      <c r="B144" s="1" t="s">
        <v>216</v>
      </c>
      <c r="C144" s="1" t="s">
        <v>21</v>
      </c>
      <c r="D144" s="1" t="s">
        <v>16</v>
      </c>
      <c r="E144" s="1" t="s">
        <v>22</v>
      </c>
      <c r="F144" s="1" t="s">
        <v>18</v>
      </c>
      <c r="G144" s="21">
        <v>13.506999969482422</v>
      </c>
      <c r="I144" s="1">
        <f t="shared" ref="I144" si="120">ABS(G144-G143)</f>
        <v>8.9979991912841797</v>
      </c>
      <c r="J144" s="2">
        <f t="shared" ref="J144" si="121">POWER(2,-(I144))</f>
        <v>1.9558355801723068E-3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20" s="1" customFormat="1">
      <c r="A145" s="1" t="s">
        <v>89</v>
      </c>
      <c r="B145" s="1" t="s">
        <v>216</v>
      </c>
      <c r="C145" s="1" t="s">
        <v>223</v>
      </c>
      <c r="D145" s="1" t="s">
        <v>16</v>
      </c>
      <c r="E145" s="1" t="s">
        <v>17</v>
      </c>
      <c r="F145" s="1" t="s">
        <v>18</v>
      </c>
      <c r="G145" s="21">
        <v>22.743999481201172</v>
      </c>
      <c r="K145" s="2"/>
      <c r="O145" s="5"/>
      <c r="P145" s="5"/>
      <c r="Q145" s="5"/>
      <c r="R145" s="9"/>
      <c r="S145" s="15"/>
      <c r="T145" s="5"/>
    </row>
    <row r="146" spans="1:20" s="1" customFormat="1">
      <c r="A146" s="1" t="s">
        <v>89</v>
      </c>
      <c r="B146" s="1" t="s">
        <v>216</v>
      </c>
      <c r="C146" s="1" t="s">
        <v>21</v>
      </c>
      <c r="D146" s="1" t="s">
        <v>16</v>
      </c>
      <c r="E146" s="1" t="s">
        <v>22</v>
      </c>
      <c r="F146" s="1" t="s">
        <v>18</v>
      </c>
      <c r="G146" s="21">
        <v>13.782999992370605</v>
      </c>
      <c r="I146" s="1">
        <f t="shared" ref="I146" si="122">ABS(G146-G145)</f>
        <v>8.9609994888305664</v>
      </c>
      <c r="J146" s="2">
        <f t="shared" ref="J146" si="123">POWER(2,-(I146))</f>
        <v>2.0066441472723412E-3</v>
      </c>
      <c r="K146" s="2"/>
      <c r="L146" s="2"/>
      <c r="M146" s="3"/>
      <c r="N146" s="4"/>
      <c r="O146" s="5"/>
      <c r="P146" s="5"/>
      <c r="Q146" s="5"/>
      <c r="R146" s="9"/>
      <c r="S146" s="15"/>
      <c r="T146" s="5"/>
    </row>
    <row r="147" spans="1:20" s="1" customFormat="1">
      <c r="A147" s="1" t="s">
        <v>90</v>
      </c>
      <c r="B147" s="1" t="s">
        <v>216</v>
      </c>
      <c r="C147" s="1" t="s">
        <v>223</v>
      </c>
      <c r="D147" s="1" t="s">
        <v>16</v>
      </c>
      <c r="E147" s="1" t="s">
        <v>17</v>
      </c>
      <c r="F147" s="1" t="s">
        <v>18</v>
      </c>
      <c r="G147" s="21">
        <v>22.788999557495117</v>
      </c>
      <c r="K147" s="2"/>
      <c r="O147" s="5"/>
      <c r="P147" s="5"/>
      <c r="Q147" s="5"/>
      <c r="R147" s="9"/>
      <c r="S147" s="15"/>
      <c r="T147" s="5"/>
    </row>
    <row r="148" spans="1:20" s="1" customFormat="1">
      <c r="A148" s="1" t="s">
        <v>90</v>
      </c>
      <c r="B148" s="1" t="s">
        <v>216</v>
      </c>
      <c r="C148" s="1" t="s">
        <v>21</v>
      </c>
      <c r="D148" s="1" t="s">
        <v>16</v>
      </c>
      <c r="E148" s="1" t="s">
        <v>22</v>
      </c>
      <c r="F148" s="1" t="s">
        <v>18</v>
      </c>
      <c r="G148" s="21">
        <v>13.345999717712402</v>
      </c>
      <c r="I148" s="1">
        <f t="shared" ref="I148" si="124">ABS(G148-G147)</f>
        <v>9.4429998397827148</v>
      </c>
      <c r="J148" s="2">
        <f t="shared" ref="J148" si="125">POWER(2,-(I148))</f>
        <v>1.4367254973040777E-3</v>
      </c>
      <c r="K148" s="2"/>
      <c r="O148" s="5"/>
      <c r="P148" s="5"/>
      <c r="Q148" s="5"/>
      <c r="R148" s="9"/>
      <c r="S148" s="15"/>
      <c r="T148" s="5"/>
    </row>
    <row r="149" spans="1:20" s="1" customFormat="1">
      <c r="A149" s="1" t="s">
        <v>91</v>
      </c>
      <c r="B149" s="1" t="s">
        <v>216</v>
      </c>
      <c r="C149" s="1" t="s">
        <v>223</v>
      </c>
      <c r="D149" s="1" t="s">
        <v>16</v>
      </c>
      <c r="E149" s="1" t="s">
        <v>17</v>
      </c>
      <c r="F149" s="1" t="s">
        <v>18</v>
      </c>
      <c r="G149" s="21">
        <v>22.458000183105469</v>
      </c>
      <c r="K149" s="2"/>
      <c r="O149" s="5"/>
      <c r="P149" s="5"/>
      <c r="Q149" s="5"/>
      <c r="R149" s="9"/>
      <c r="S149" s="15"/>
      <c r="T149" s="5"/>
    </row>
    <row r="150" spans="1:20" s="1" customFormat="1">
      <c r="A150" s="1" t="s">
        <v>91</v>
      </c>
      <c r="B150" s="1" t="s">
        <v>216</v>
      </c>
      <c r="C150" s="1" t="s">
        <v>21</v>
      </c>
      <c r="D150" s="1" t="s">
        <v>16</v>
      </c>
      <c r="E150" s="1" t="s">
        <v>22</v>
      </c>
      <c r="F150" s="1" t="s">
        <v>18</v>
      </c>
      <c r="G150" s="21">
        <v>13.732000350952148</v>
      </c>
      <c r="I150" s="1">
        <f t="shared" ref="I150" si="126">ABS(G150-G149)</f>
        <v>8.7259998321533203</v>
      </c>
      <c r="J150" s="2">
        <f t="shared" ref="J150" si="127">POWER(2,-(I150))</f>
        <v>2.3616324541201302E-3</v>
      </c>
      <c r="K150" s="2"/>
      <c r="O150" s="5"/>
      <c r="P150" s="5"/>
      <c r="Q150" s="5"/>
      <c r="R150" s="9"/>
      <c r="S150" s="15"/>
      <c r="T150" s="5"/>
    </row>
    <row r="151" spans="1:20" s="1" customFormat="1">
      <c r="A151" s="1" t="s">
        <v>92</v>
      </c>
      <c r="B151" s="1" t="s">
        <v>216</v>
      </c>
      <c r="C151" s="1" t="s">
        <v>223</v>
      </c>
      <c r="D151" s="1" t="s">
        <v>16</v>
      </c>
      <c r="E151" s="1" t="s">
        <v>17</v>
      </c>
      <c r="F151" s="1" t="s">
        <v>18</v>
      </c>
      <c r="G151" s="21">
        <v>22.500999450683594</v>
      </c>
      <c r="K151" s="2"/>
      <c r="O151" s="5"/>
      <c r="P151" s="5"/>
      <c r="Q151" s="5"/>
      <c r="R151" s="9"/>
      <c r="S151" s="15"/>
      <c r="T151" s="5"/>
    </row>
    <row r="152" spans="1:20" s="1" customFormat="1">
      <c r="A152" s="1" t="s">
        <v>92</v>
      </c>
      <c r="B152" s="1" t="s">
        <v>216</v>
      </c>
      <c r="C152" s="1" t="s">
        <v>21</v>
      </c>
      <c r="D152" s="1" t="s">
        <v>16</v>
      </c>
      <c r="E152" s="1" t="s">
        <v>22</v>
      </c>
      <c r="F152" s="1" t="s">
        <v>18</v>
      </c>
      <c r="G152" s="21">
        <v>13.531999588012695</v>
      </c>
      <c r="I152" s="1">
        <f t="shared" ref="I152" si="128">ABS(G152-G151)</f>
        <v>8.9689998626708984</v>
      </c>
      <c r="J152" s="2">
        <f t="shared" ref="J152" si="129">POWER(2,-(I152))</f>
        <v>1.9955472265060642E-3</v>
      </c>
      <c r="K152" s="2"/>
      <c r="O152" s="5"/>
      <c r="P152" s="5"/>
      <c r="Q152" s="5"/>
      <c r="R152" s="9"/>
      <c r="S152" s="15"/>
      <c r="T152" s="5"/>
    </row>
    <row r="153" spans="1:20" s="1" customFormat="1">
      <c r="A153" s="1" t="s">
        <v>93</v>
      </c>
      <c r="B153" s="1" t="s">
        <v>216</v>
      </c>
      <c r="C153" s="1" t="s">
        <v>223</v>
      </c>
      <c r="D153" s="1" t="s">
        <v>16</v>
      </c>
      <c r="E153" s="1" t="s">
        <v>17</v>
      </c>
      <c r="F153" s="1" t="s">
        <v>18</v>
      </c>
      <c r="G153" s="21">
        <v>22.590000152587891</v>
      </c>
      <c r="K153" s="2"/>
      <c r="O153" s="5"/>
      <c r="P153" s="5"/>
      <c r="Q153" s="5"/>
      <c r="R153" s="9"/>
      <c r="S153" s="15"/>
      <c r="T153" s="5"/>
    </row>
    <row r="154" spans="1:20" s="1" customFormat="1">
      <c r="A154" s="1" t="s">
        <v>93</v>
      </c>
      <c r="B154" s="1" t="s">
        <v>216</v>
      </c>
      <c r="C154" s="1" t="s">
        <v>21</v>
      </c>
      <c r="D154" s="1" t="s">
        <v>16</v>
      </c>
      <c r="E154" s="1" t="s">
        <v>22</v>
      </c>
      <c r="F154" s="1" t="s">
        <v>18</v>
      </c>
      <c r="G154" s="21">
        <v>13.272000312805176</v>
      </c>
      <c r="I154" s="1">
        <f t="shared" ref="I154" si="130">ABS(G154-G153)</f>
        <v>9.3179998397827148</v>
      </c>
      <c r="J154" s="2">
        <f t="shared" ref="J154" si="131">POWER(2,-(I154))</f>
        <v>1.5667602645274351E-3</v>
      </c>
      <c r="K154" s="2"/>
      <c r="O154" s="5"/>
      <c r="P154" s="5"/>
      <c r="Q154" s="5"/>
      <c r="R154" s="9"/>
      <c r="S154" s="15"/>
      <c r="T154" s="5"/>
    </row>
    <row r="155" spans="1:20" s="1" customFormat="1">
      <c r="A155" s="1" t="s">
        <v>94</v>
      </c>
      <c r="B155" s="1" t="s">
        <v>216</v>
      </c>
      <c r="C155" s="1" t="s">
        <v>223</v>
      </c>
      <c r="D155" s="1" t="s">
        <v>16</v>
      </c>
      <c r="E155" s="1" t="s">
        <v>17</v>
      </c>
      <c r="F155" s="1" t="s">
        <v>18</v>
      </c>
      <c r="G155" s="21">
        <v>22.611000061035156</v>
      </c>
      <c r="K155" s="2"/>
      <c r="O155" s="5"/>
      <c r="P155" s="5"/>
      <c r="Q155" s="5"/>
      <c r="R155" s="9"/>
      <c r="S155" s="16"/>
      <c r="T155" s="6"/>
    </row>
    <row r="156" spans="1:20" s="1" customFormat="1">
      <c r="A156" s="1" t="s">
        <v>94</v>
      </c>
      <c r="B156" s="1" t="s">
        <v>216</v>
      </c>
      <c r="C156" s="1" t="s">
        <v>21</v>
      </c>
      <c r="D156" s="1" t="s">
        <v>16</v>
      </c>
      <c r="E156" s="1" t="s">
        <v>22</v>
      </c>
      <c r="F156" s="1" t="s">
        <v>18</v>
      </c>
      <c r="G156" s="21">
        <v>13.388999938964844</v>
      </c>
      <c r="I156" s="1">
        <f t="shared" ref="I156" si="132">ABS(G156-G155)</f>
        <v>9.2220001220703125</v>
      </c>
      <c r="J156" s="2">
        <f t="shared" ref="J156" si="133">POWER(2,-(I156))</f>
        <v>1.6745624298618738E-3</v>
      </c>
      <c r="K156" s="2"/>
      <c r="O156" s="5"/>
      <c r="P156" s="5"/>
      <c r="Q156" s="5"/>
      <c r="R156" s="9"/>
      <c r="S156" s="16"/>
      <c r="T156" s="6"/>
    </row>
    <row r="157" spans="1:20" s="1" customFormat="1">
      <c r="A157" s="1" t="s">
        <v>95</v>
      </c>
      <c r="B157" s="1" t="s">
        <v>216</v>
      </c>
      <c r="C157" s="1" t="s">
        <v>223</v>
      </c>
      <c r="D157" s="1" t="s">
        <v>16</v>
      </c>
      <c r="E157" s="1" t="s">
        <v>17</v>
      </c>
      <c r="F157" s="1" t="s">
        <v>18</v>
      </c>
      <c r="G157" s="21">
        <v>22.78700065612793</v>
      </c>
      <c r="K157" s="2"/>
      <c r="O157" s="5"/>
      <c r="P157" s="5"/>
      <c r="Q157" s="5"/>
      <c r="R157" s="9"/>
      <c r="S157" s="16"/>
      <c r="T157" s="6"/>
    </row>
    <row r="158" spans="1:20" s="1" customFormat="1">
      <c r="A158" s="1" t="s">
        <v>95</v>
      </c>
      <c r="B158" s="1" t="s">
        <v>216</v>
      </c>
      <c r="C158" s="1" t="s">
        <v>21</v>
      </c>
      <c r="D158" s="1" t="s">
        <v>16</v>
      </c>
      <c r="E158" s="1" t="s">
        <v>22</v>
      </c>
      <c r="F158" s="1" t="s">
        <v>18</v>
      </c>
      <c r="G158" s="21">
        <v>13.746999740600586</v>
      </c>
      <c r="I158" s="1">
        <f t="shared" ref="I158" si="134">ABS(G158-G157)</f>
        <v>9.0400009155273438</v>
      </c>
      <c r="J158" s="2">
        <f t="shared" ref="J158" si="135">POWER(2,-(I158))</f>
        <v>1.8997154886139132E-3</v>
      </c>
      <c r="K158" s="2"/>
      <c r="O158" s="5"/>
      <c r="P158" s="5"/>
      <c r="Q158" s="5"/>
      <c r="R158" s="9"/>
      <c r="S158" s="15"/>
      <c r="T158" s="5"/>
    </row>
    <row r="159" spans="1:20" s="1" customFormat="1">
      <c r="A159" s="1" t="s">
        <v>96</v>
      </c>
      <c r="B159" s="1" t="s">
        <v>216</v>
      </c>
      <c r="C159" s="1" t="s">
        <v>223</v>
      </c>
      <c r="D159" s="1" t="s">
        <v>16</v>
      </c>
      <c r="E159" s="1" t="s">
        <v>17</v>
      </c>
      <c r="F159" s="1" t="s">
        <v>18</v>
      </c>
      <c r="G159" s="21">
        <v>22.809000015258789</v>
      </c>
      <c r="K159" s="2"/>
      <c r="O159" s="5"/>
      <c r="Q159" s="32" t="s">
        <v>200</v>
      </c>
      <c r="R159" s="32" t="s">
        <v>201</v>
      </c>
      <c r="S159" s="31"/>
      <c r="T159" s="5"/>
    </row>
    <row r="160" spans="1:20" s="1" customFormat="1">
      <c r="A160" s="1" t="s">
        <v>96</v>
      </c>
      <c r="B160" s="1" t="s">
        <v>216</v>
      </c>
      <c r="C160" s="1" t="s">
        <v>21</v>
      </c>
      <c r="D160" s="1" t="s">
        <v>16</v>
      </c>
      <c r="E160" s="1" t="s">
        <v>22</v>
      </c>
      <c r="F160" s="1" t="s">
        <v>18</v>
      </c>
      <c r="G160" s="21">
        <v>13.395999908447266</v>
      </c>
      <c r="I160" s="1">
        <f t="shared" ref="I160" si="136">ABS(G160-G159)</f>
        <v>9.4130001068115234</v>
      </c>
      <c r="J160" s="2">
        <f t="shared" ref="J160" si="137">POWER(2,-(I160))</f>
        <v>1.4669138825486551E-3</v>
      </c>
      <c r="K160" s="2"/>
      <c r="O160" s="5"/>
      <c r="P160" s="32" t="s">
        <v>199</v>
      </c>
      <c r="Q160" s="33"/>
      <c r="R160" s="33"/>
      <c r="S160" s="31"/>
      <c r="T160" s="6"/>
    </row>
    <row r="161" spans="1:20" s="1" customFormat="1">
      <c r="G161" s="21"/>
      <c r="J161" s="2"/>
      <c r="K161" s="2"/>
      <c r="O161" s="5"/>
      <c r="P161" s="33"/>
      <c r="Q161" s="33"/>
      <c r="R161" s="33"/>
      <c r="S161" s="31"/>
      <c r="T161" s="6"/>
    </row>
    <row r="162" spans="1:20" s="1" customFormat="1">
      <c r="A162" s="1" t="s">
        <v>97</v>
      </c>
      <c r="B162" s="1" t="s">
        <v>220</v>
      </c>
      <c r="C162" s="1" t="s">
        <v>223</v>
      </c>
      <c r="D162" s="1" t="s">
        <v>16</v>
      </c>
      <c r="E162" s="1" t="s">
        <v>17</v>
      </c>
      <c r="F162" s="1" t="s">
        <v>18</v>
      </c>
      <c r="G162" s="21">
        <v>22.186000823974609</v>
      </c>
      <c r="K162" s="2">
        <f>AVERAGE(J163:J189)</f>
        <v>2.1983993893140933E-3</v>
      </c>
      <c r="L162" s="2">
        <f>STDEV(J163:J189)/SQRT(14)</f>
        <v>1.3246712396493867E-4</v>
      </c>
      <c r="M162" s="3">
        <f>K162*(1/K9)</f>
        <v>1.5307888136199619</v>
      </c>
      <c r="N162" s="4">
        <f>L162*(1/K9)</f>
        <v>9.2239468644141398E-2</v>
      </c>
      <c r="O162" s="5"/>
      <c r="P162" s="22">
        <v>1</v>
      </c>
      <c r="Q162" s="5">
        <f>(J163+J165)/2</f>
        <v>2.1882198296949091E-3</v>
      </c>
      <c r="R162" s="14" t="s">
        <v>202</v>
      </c>
      <c r="S162" s="15">
        <f>AVERAGE(Q162:Q168)</f>
        <v>2.1983993893140929E-3</v>
      </c>
      <c r="T162" s="6"/>
    </row>
    <row r="163" spans="1:20" s="1" customFormat="1">
      <c r="A163" s="1" t="s">
        <v>97</v>
      </c>
      <c r="B163" s="1" t="s">
        <v>220</v>
      </c>
      <c r="C163" s="1" t="s">
        <v>21</v>
      </c>
      <c r="D163" s="1" t="s">
        <v>16</v>
      </c>
      <c r="E163" s="1" t="s">
        <v>22</v>
      </c>
      <c r="F163" s="1" t="s">
        <v>18</v>
      </c>
      <c r="G163" s="21">
        <v>13.402000427246094</v>
      </c>
      <c r="I163" s="1">
        <f>ABS(G163-G162)</f>
        <v>8.7840003967285156</v>
      </c>
      <c r="J163" s="2">
        <f>POWER(2,-(I163))</f>
        <v>2.2685711182051289E-3</v>
      </c>
      <c r="K163" s="2"/>
      <c r="O163" s="5"/>
      <c r="P163" s="22">
        <v>2</v>
      </c>
      <c r="Q163" s="5">
        <f>(J167+J169)/2</f>
        <v>1.3653766021773756E-3</v>
      </c>
      <c r="R163" s="14" t="s">
        <v>203</v>
      </c>
      <c r="S163" s="16">
        <f>S162*(1/S9)</f>
        <v>1.5307888136199621</v>
      </c>
      <c r="T163" s="5"/>
    </row>
    <row r="164" spans="1:20" s="1" customFormat="1">
      <c r="A164" s="1" t="s">
        <v>98</v>
      </c>
      <c r="B164" s="1" t="s">
        <v>220</v>
      </c>
      <c r="C164" s="1" t="s">
        <v>223</v>
      </c>
      <c r="D164" s="1" t="s">
        <v>16</v>
      </c>
      <c r="E164" s="1" t="s">
        <v>17</v>
      </c>
      <c r="F164" s="1" t="s">
        <v>18</v>
      </c>
      <c r="G164" s="21">
        <v>22.188999176025391</v>
      </c>
      <c r="K164" s="2"/>
      <c r="O164" s="5"/>
      <c r="P164" s="22">
        <v>3</v>
      </c>
      <c r="Q164" s="5">
        <f>(J171+J173)/2</f>
        <v>2.6243677792024433E-3</v>
      </c>
      <c r="R164" s="14" t="s">
        <v>204</v>
      </c>
      <c r="S164" s="17">
        <f>STDEV(Q162:Q168)/SQRT(7)</f>
        <v>1.7684807097016181E-4</v>
      </c>
      <c r="T164" s="5"/>
    </row>
    <row r="165" spans="1:20" s="1" customFormat="1">
      <c r="A165" s="1" t="s">
        <v>98</v>
      </c>
      <c r="B165" s="1" t="s">
        <v>220</v>
      </c>
      <c r="C165" s="1" t="s">
        <v>21</v>
      </c>
      <c r="D165" s="1" t="s">
        <v>16</v>
      </c>
      <c r="E165" s="1" t="s">
        <v>22</v>
      </c>
      <c r="F165" s="1" t="s">
        <v>18</v>
      </c>
      <c r="G165" s="21">
        <v>13.298999786376953</v>
      </c>
      <c r="I165" s="1">
        <f t="shared" ref="I165" si="138">ABS(G165-G164)</f>
        <v>8.8899993896484375</v>
      </c>
      <c r="J165" s="2">
        <f t="shared" ref="J165" si="139">POWER(2,-(I165))</f>
        <v>2.1078685411846888E-3</v>
      </c>
      <c r="K165" s="2"/>
      <c r="O165" s="5"/>
      <c r="P165" s="22">
        <v>4</v>
      </c>
      <c r="Q165" s="5">
        <f>(J175+J177)/2</f>
        <v>2.5691289756538983E-3</v>
      </c>
      <c r="R165" s="14" t="s">
        <v>205</v>
      </c>
      <c r="S165" s="18">
        <f>S164*(1/S9)</f>
        <v>0.12314279655793453</v>
      </c>
      <c r="T165" s="5"/>
    </row>
    <row r="166" spans="1:20" s="1" customFormat="1">
      <c r="A166" s="1" t="s">
        <v>99</v>
      </c>
      <c r="B166" s="1" t="s">
        <v>220</v>
      </c>
      <c r="C166" s="1" t="s">
        <v>223</v>
      </c>
      <c r="D166" s="1" t="s">
        <v>16</v>
      </c>
      <c r="E166" s="1" t="s">
        <v>17</v>
      </c>
      <c r="F166" s="1" t="s">
        <v>18</v>
      </c>
      <c r="G166" s="21">
        <v>22.857000350952148</v>
      </c>
      <c r="K166" s="2"/>
      <c r="L166" s="2"/>
      <c r="M166" s="3"/>
      <c r="N166" s="4"/>
      <c r="O166" s="5"/>
      <c r="P166" s="22">
        <v>5</v>
      </c>
      <c r="Q166" s="5">
        <f>(J179+J181)/2</f>
        <v>1.7703981966378478E-3</v>
      </c>
      <c r="R166" s="9"/>
      <c r="S166" s="15"/>
      <c r="T166" s="5"/>
    </row>
    <row r="167" spans="1:20" s="1" customFormat="1">
      <c r="A167" s="1" t="s">
        <v>99</v>
      </c>
      <c r="B167" s="1" t="s">
        <v>220</v>
      </c>
      <c r="C167" s="1" t="s">
        <v>21</v>
      </c>
      <c r="D167" s="1" t="s">
        <v>16</v>
      </c>
      <c r="E167" s="1" t="s">
        <v>22</v>
      </c>
      <c r="F167" s="1" t="s">
        <v>18</v>
      </c>
      <c r="G167" s="21">
        <v>13.333999633789062</v>
      </c>
      <c r="I167" s="1">
        <f t="shared" ref="I167" si="140">ABS(G167-G166)</f>
        <v>9.5230007171630859</v>
      </c>
      <c r="J167" s="2">
        <f t="shared" ref="J167" si="141">POWER(2,-(I167))</f>
        <v>1.3592243163525674E-3</v>
      </c>
      <c r="K167" s="2"/>
      <c r="O167" s="5"/>
      <c r="P167" s="22">
        <v>6</v>
      </c>
      <c r="Q167" s="5">
        <f>(J183+J185)/2</f>
        <v>2.4850344565231297E-3</v>
      </c>
      <c r="R167" s="9"/>
      <c r="S167" s="15"/>
      <c r="T167" s="5"/>
    </row>
    <row r="168" spans="1:20" s="1" customFormat="1">
      <c r="A168" s="1" t="s">
        <v>100</v>
      </c>
      <c r="B168" s="1" t="s">
        <v>220</v>
      </c>
      <c r="C168" s="1" t="s">
        <v>223</v>
      </c>
      <c r="D168" s="1" t="s">
        <v>16</v>
      </c>
      <c r="E168" s="1" t="s">
        <v>17</v>
      </c>
      <c r="F168" s="1" t="s">
        <v>18</v>
      </c>
      <c r="G168" s="21">
        <v>22.865999221801758</v>
      </c>
      <c r="K168" s="2"/>
      <c r="O168" s="5"/>
      <c r="P168" s="22">
        <v>7</v>
      </c>
      <c r="Q168" s="5">
        <f>(J187+J189)/2</f>
        <v>2.3862698853090486E-3</v>
      </c>
      <c r="R168" s="9"/>
      <c r="S168" s="15"/>
      <c r="T168" s="5"/>
    </row>
    <row r="169" spans="1:20" s="1" customFormat="1">
      <c r="A169" s="1" t="s">
        <v>100</v>
      </c>
      <c r="B169" s="1" t="s">
        <v>220</v>
      </c>
      <c r="C169" s="1" t="s">
        <v>21</v>
      </c>
      <c r="D169" s="1" t="s">
        <v>16</v>
      </c>
      <c r="E169" s="1" t="s">
        <v>22</v>
      </c>
      <c r="F169" s="1" t="s">
        <v>18</v>
      </c>
      <c r="G169" s="21">
        <v>13.355999946594238</v>
      </c>
      <c r="I169" s="1">
        <f t="shared" ref="I169" si="142">ABS(G169-G168)</f>
        <v>9.5099992752075195</v>
      </c>
      <c r="J169" s="2">
        <f t="shared" ref="J169" si="143">POWER(2,-(I169))</f>
        <v>1.3715288880021838E-3</v>
      </c>
      <c r="K169" s="2"/>
      <c r="O169" s="5"/>
      <c r="P169" s="5"/>
      <c r="Q169" s="5"/>
      <c r="R169" s="9"/>
      <c r="S169" s="15"/>
      <c r="T169" s="5"/>
    </row>
    <row r="170" spans="1:20" s="1" customFormat="1">
      <c r="A170" s="1" t="s">
        <v>101</v>
      </c>
      <c r="B170" s="1" t="s">
        <v>220</v>
      </c>
      <c r="C170" s="1" t="s">
        <v>223</v>
      </c>
      <c r="D170" s="1" t="s">
        <v>16</v>
      </c>
      <c r="E170" s="1" t="s">
        <v>17</v>
      </c>
      <c r="F170" s="1" t="s">
        <v>18</v>
      </c>
      <c r="G170" s="21">
        <v>22.354000091552734</v>
      </c>
      <c r="K170" s="2"/>
      <c r="O170" s="5"/>
      <c r="P170" s="5"/>
      <c r="Q170" s="5"/>
      <c r="R170" s="9"/>
      <c r="S170" s="15"/>
      <c r="T170" s="5"/>
    </row>
    <row r="171" spans="1:20" s="1" customFormat="1">
      <c r="A171" s="1" t="s">
        <v>101</v>
      </c>
      <c r="B171" s="1" t="s">
        <v>220</v>
      </c>
      <c r="C171" s="1" t="s">
        <v>21</v>
      </c>
      <c r="D171" s="1" t="s">
        <v>16</v>
      </c>
      <c r="E171" s="1" t="s">
        <v>22</v>
      </c>
      <c r="F171" s="1" t="s">
        <v>18</v>
      </c>
      <c r="G171" s="21">
        <v>13.734999656677246</v>
      </c>
      <c r="I171" s="1">
        <f t="shared" ref="I171" si="144">ABS(G171-G170)</f>
        <v>8.6190004348754883</v>
      </c>
      <c r="J171" s="2">
        <f t="shared" ref="J171" si="145">POWER(2,-(I171))</f>
        <v>2.5434449160743789E-3</v>
      </c>
      <c r="K171" s="2"/>
      <c r="O171" s="5"/>
      <c r="P171" s="5"/>
      <c r="Q171" s="5"/>
      <c r="R171" s="9"/>
      <c r="S171" s="15"/>
      <c r="T171" s="5"/>
    </row>
    <row r="172" spans="1:20" s="1" customFormat="1">
      <c r="A172" s="1" t="s">
        <v>102</v>
      </c>
      <c r="B172" s="1" t="s">
        <v>220</v>
      </c>
      <c r="C172" s="1" t="s">
        <v>223</v>
      </c>
      <c r="D172" s="1" t="s">
        <v>16</v>
      </c>
      <c r="E172" s="1" t="s">
        <v>17</v>
      </c>
      <c r="F172" s="1" t="s">
        <v>18</v>
      </c>
      <c r="G172" s="21">
        <v>22.356000900268555</v>
      </c>
      <c r="K172" s="2"/>
      <c r="O172" s="5"/>
      <c r="P172" s="5"/>
      <c r="Q172" s="5"/>
      <c r="R172" s="9"/>
      <c r="S172" s="15"/>
      <c r="T172" s="5"/>
    </row>
    <row r="173" spans="1:20" s="1" customFormat="1">
      <c r="A173" s="1" t="s">
        <v>102</v>
      </c>
      <c r="B173" s="1" t="s">
        <v>220</v>
      </c>
      <c r="C173" s="1" t="s">
        <v>21</v>
      </c>
      <c r="D173" s="1" t="s">
        <v>16</v>
      </c>
      <c r="E173" s="1" t="s">
        <v>22</v>
      </c>
      <c r="F173" s="1" t="s">
        <v>18</v>
      </c>
      <c r="G173" s="21">
        <v>13.826000213623047</v>
      </c>
      <c r="I173" s="1">
        <f t="shared" ref="I173" si="146">ABS(G173-G172)</f>
        <v>8.5300006866455078</v>
      </c>
      <c r="J173" s="2">
        <f t="shared" ref="J173" si="147">POWER(2,-(I173))</f>
        <v>2.7052906423305077E-3</v>
      </c>
      <c r="K173" s="2"/>
      <c r="O173" s="5"/>
      <c r="P173" s="5"/>
      <c r="Q173" s="5"/>
      <c r="R173" s="9"/>
      <c r="S173" s="15"/>
      <c r="T173" s="5"/>
    </row>
    <row r="174" spans="1:20" s="1" customFormat="1">
      <c r="A174" s="1" t="s">
        <v>103</v>
      </c>
      <c r="B174" s="1" t="s">
        <v>220</v>
      </c>
      <c r="C174" s="1" t="s">
        <v>223</v>
      </c>
      <c r="D174" s="1" t="s">
        <v>16</v>
      </c>
      <c r="E174" s="1" t="s">
        <v>17</v>
      </c>
      <c r="F174" s="1" t="s">
        <v>18</v>
      </c>
      <c r="G174" s="21">
        <v>22.180999755859375</v>
      </c>
      <c r="K174" s="2"/>
      <c r="O174" s="5"/>
      <c r="P174" s="5"/>
      <c r="Q174" s="5"/>
      <c r="R174" s="9"/>
      <c r="S174" s="15"/>
      <c r="T174" s="5"/>
    </row>
    <row r="175" spans="1:20" s="1" customFormat="1">
      <c r="A175" s="1" t="s">
        <v>103</v>
      </c>
      <c r="B175" s="1" t="s">
        <v>220</v>
      </c>
      <c r="C175" s="1" t="s">
        <v>21</v>
      </c>
      <c r="D175" s="1" t="s">
        <v>16</v>
      </c>
      <c r="E175" s="1" t="s">
        <v>22</v>
      </c>
      <c r="F175" s="1" t="s">
        <v>18</v>
      </c>
      <c r="G175" s="21">
        <v>13.432999610900879</v>
      </c>
      <c r="I175" s="1">
        <f t="shared" ref="I175" si="148">ABS(G175-G174)</f>
        <v>8.7480001449584961</v>
      </c>
      <c r="J175" s="2">
        <f t="shared" ref="J175" si="149">POWER(2,-(I175))</f>
        <v>2.3258920502159542E-3</v>
      </c>
      <c r="K175" s="2"/>
      <c r="O175" s="5"/>
      <c r="P175" s="5"/>
      <c r="Q175" s="5"/>
      <c r="R175" s="9"/>
      <c r="S175" s="15"/>
      <c r="T175" s="5"/>
    </row>
    <row r="176" spans="1:20" s="1" customFormat="1">
      <c r="A176" s="1" t="s">
        <v>104</v>
      </c>
      <c r="B176" s="1" t="s">
        <v>220</v>
      </c>
      <c r="C176" s="1" t="s">
        <v>223</v>
      </c>
      <c r="D176" s="1" t="s">
        <v>16</v>
      </c>
      <c r="E176" s="1" t="s">
        <v>17</v>
      </c>
      <c r="F176" s="1" t="s">
        <v>18</v>
      </c>
      <c r="G176" s="21">
        <v>22.173000335693359</v>
      </c>
      <c r="K176" s="2"/>
      <c r="O176" s="5"/>
      <c r="P176" s="5"/>
      <c r="Q176" s="5"/>
      <c r="R176" s="9"/>
      <c r="S176" s="15"/>
      <c r="T176" s="5"/>
    </row>
    <row r="177" spans="1:44" s="7" customFormat="1">
      <c r="A177" s="1" t="s">
        <v>104</v>
      </c>
      <c r="B177" s="1" t="s">
        <v>220</v>
      </c>
      <c r="C177" s="1" t="s">
        <v>21</v>
      </c>
      <c r="D177" s="1" t="s">
        <v>16</v>
      </c>
      <c r="E177" s="1" t="s">
        <v>22</v>
      </c>
      <c r="F177" s="1" t="s">
        <v>18</v>
      </c>
      <c r="G177" s="21">
        <v>13.699000358581543</v>
      </c>
      <c r="H177" s="1"/>
      <c r="I177" s="1">
        <f t="shared" ref="I177" si="150">ABS(G177-G176)</f>
        <v>8.4739999771118164</v>
      </c>
      <c r="J177" s="2">
        <f t="shared" ref="J177" si="151">POWER(2,-(I177))</f>
        <v>2.8123659010918425E-3</v>
      </c>
      <c r="K177" s="2"/>
      <c r="L177" s="1"/>
      <c r="M177" s="1"/>
      <c r="N177" s="1"/>
      <c r="O177" s="5"/>
      <c r="P177" s="5"/>
      <c r="Q177" s="5"/>
      <c r="R177" s="9"/>
      <c r="S177" s="15"/>
      <c r="T177" s="5"/>
      <c r="U177" s="1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>
      <c r="A178" s="1" t="s">
        <v>105</v>
      </c>
      <c r="B178" s="1" t="s">
        <v>220</v>
      </c>
      <c r="C178" s="1" t="s">
        <v>223</v>
      </c>
      <c r="D178" s="1" t="s">
        <v>16</v>
      </c>
      <c r="E178" s="1" t="s">
        <v>17</v>
      </c>
      <c r="F178" s="1" t="s">
        <v>18</v>
      </c>
      <c r="G178" s="21">
        <v>22.863000869750977</v>
      </c>
      <c r="J178" s="1"/>
    </row>
    <row r="179" spans="1:44">
      <c r="A179" s="1" t="s">
        <v>105</v>
      </c>
      <c r="B179" s="1" t="s">
        <v>220</v>
      </c>
      <c r="C179" s="1" t="s">
        <v>21</v>
      </c>
      <c r="D179" s="1" t="s">
        <v>16</v>
      </c>
      <c r="E179" s="1" t="s">
        <v>22</v>
      </c>
      <c r="F179" s="1" t="s">
        <v>18</v>
      </c>
      <c r="G179" s="21">
        <v>13.659000396728516</v>
      </c>
      <c r="I179" s="1">
        <f t="shared" ref="I179" si="152">ABS(G179-G178)</f>
        <v>9.2040004730224609</v>
      </c>
      <c r="J179" s="2">
        <f t="shared" ref="J179" si="153">POWER(2,-(I179))</f>
        <v>1.6955858260943749E-3</v>
      </c>
    </row>
    <row r="180" spans="1:44">
      <c r="A180" s="1" t="s">
        <v>106</v>
      </c>
      <c r="B180" s="1" t="s">
        <v>220</v>
      </c>
      <c r="C180" s="1" t="s">
        <v>223</v>
      </c>
      <c r="D180" s="1" t="s">
        <v>16</v>
      </c>
      <c r="E180" s="1" t="s">
        <v>17</v>
      </c>
      <c r="F180" s="1" t="s">
        <v>18</v>
      </c>
      <c r="G180" s="21">
        <v>22.976999282836914</v>
      </c>
      <c r="J180" s="1"/>
    </row>
    <row r="181" spans="1:44">
      <c r="A181" s="1" t="s">
        <v>106</v>
      </c>
      <c r="B181" s="1" t="s">
        <v>220</v>
      </c>
      <c r="C181" s="1" t="s">
        <v>21</v>
      </c>
      <c r="D181" s="1" t="s">
        <v>16</v>
      </c>
      <c r="E181" s="1" t="s">
        <v>22</v>
      </c>
      <c r="F181" s="1" t="s">
        <v>18</v>
      </c>
      <c r="G181" s="21">
        <v>13.895000457763672</v>
      </c>
      <c r="I181" s="1">
        <f t="shared" ref="I181" si="154">ABS(G181-G180)</f>
        <v>9.0819988250732422</v>
      </c>
      <c r="J181" s="2">
        <f t="shared" ref="J181" si="155">POWER(2,-(I181))</f>
        <v>1.8452105671813209E-3</v>
      </c>
    </row>
    <row r="182" spans="1:44">
      <c r="A182" s="1" t="s">
        <v>107</v>
      </c>
      <c r="B182" s="1" t="s">
        <v>220</v>
      </c>
      <c r="C182" s="1" t="s">
        <v>223</v>
      </c>
      <c r="D182" s="1" t="s">
        <v>16</v>
      </c>
      <c r="E182" s="1" t="s">
        <v>17</v>
      </c>
      <c r="F182" s="1" t="s">
        <v>18</v>
      </c>
      <c r="G182" s="21">
        <v>22.229999542236328</v>
      </c>
      <c r="J182" s="1"/>
    </row>
    <row r="183" spans="1:44">
      <c r="A183" s="1" t="s">
        <v>107</v>
      </c>
      <c r="B183" s="1" t="s">
        <v>220</v>
      </c>
      <c r="C183" s="1" t="s">
        <v>21</v>
      </c>
      <c r="D183" s="1" t="s">
        <v>16</v>
      </c>
      <c r="E183" s="1" t="s">
        <v>22</v>
      </c>
      <c r="F183" s="1" t="s">
        <v>18</v>
      </c>
      <c r="G183" s="21">
        <v>13.293000221252441</v>
      </c>
      <c r="I183" s="1">
        <f t="shared" ref="I183" si="156">ABS(G183-G182)</f>
        <v>8.9369993209838867</v>
      </c>
      <c r="J183" s="2">
        <f t="shared" ref="J183" si="157">POWER(2,-(I183))</f>
        <v>2.0403051846301467E-3</v>
      </c>
    </row>
    <row r="184" spans="1:44">
      <c r="A184" s="1" t="s">
        <v>108</v>
      </c>
      <c r="B184" s="1" t="s">
        <v>220</v>
      </c>
      <c r="C184" s="1" t="s">
        <v>223</v>
      </c>
      <c r="D184" s="1" t="s">
        <v>16</v>
      </c>
      <c r="E184" s="1" t="s">
        <v>17</v>
      </c>
      <c r="F184" s="1" t="s">
        <v>18</v>
      </c>
      <c r="G184" s="21">
        <v>22.211999893188477</v>
      </c>
      <c r="J184" s="1"/>
    </row>
    <row r="185" spans="1:44">
      <c r="A185" s="1" t="s">
        <v>108</v>
      </c>
      <c r="B185" s="1" t="s">
        <v>220</v>
      </c>
      <c r="C185" s="1" t="s">
        <v>21</v>
      </c>
      <c r="D185" s="1" t="s">
        <v>16</v>
      </c>
      <c r="E185" s="1" t="s">
        <v>22</v>
      </c>
      <c r="F185" s="1" t="s">
        <v>18</v>
      </c>
      <c r="G185" s="21">
        <v>13.796999931335449</v>
      </c>
      <c r="I185" s="1">
        <f t="shared" ref="I185" si="158">ABS(G185-G184)</f>
        <v>8.4149999618530273</v>
      </c>
      <c r="J185" s="2">
        <f t="shared" ref="J185" si="159">POWER(2,-(I185))</f>
        <v>2.9297637284161132E-3</v>
      </c>
    </row>
    <row r="186" spans="1:44">
      <c r="A186" s="1" t="s">
        <v>109</v>
      </c>
      <c r="B186" s="1" t="s">
        <v>220</v>
      </c>
      <c r="C186" s="1" t="s">
        <v>223</v>
      </c>
      <c r="D186" s="1" t="s">
        <v>16</v>
      </c>
      <c r="E186" s="1" t="s">
        <v>17</v>
      </c>
      <c r="F186" s="1" t="s">
        <v>18</v>
      </c>
      <c r="G186" s="21">
        <v>22.295000076293945</v>
      </c>
      <c r="J186" s="1"/>
    </row>
    <row r="187" spans="1:44">
      <c r="A187" s="1" t="s">
        <v>109</v>
      </c>
      <c r="B187" s="1" t="s">
        <v>220</v>
      </c>
      <c r="C187" s="1" t="s">
        <v>21</v>
      </c>
      <c r="D187" s="1" t="s">
        <v>16</v>
      </c>
      <c r="E187" s="1" t="s">
        <v>22</v>
      </c>
      <c r="F187" s="1" t="s">
        <v>18</v>
      </c>
      <c r="G187" s="21">
        <v>13.63599967956543</v>
      </c>
      <c r="I187" s="1">
        <f t="shared" ref="I187" si="160">ABS(G187-G186)</f>
        <v>8.6590003967285156</v>
      </c>
      <c r="J187" s="2">
        <f t="shared" ref="J187" si="161">POWER(2,-(I187))</f>
        <v>2.4738943465037618E-3</v>
      </c>
    </row>
    <row r="188" spans="1:44">
      <c r="A188" s="1" t="s">
        <v>110</v>
      </c>
      <c r="B188" s="1" t="s">
        <v>220</v>
      </c>
      <c r="C188" s="1" t="s">
        <v>223</v>
      </c>
      <c r="D188" s="1" t="s">
        <v>16</v>
      </c>
      <c r="E188" s="1" t="s">
        <v>17</v>
      </c>
      <c r="F188" s="1" t="s">
        <v>18</v>
      </c>
      <c r="G188" s="21">
        <v>22.25200080871582</v>
      </c>
      <c r="J188" s="1"/>
      <c r="P188" s="1"/>
      <c r="Q188" s="32" t="s">
        <v>200</v>
      </c>
      <c r="R188" s="32" t="s">
        <v>201</v>
      </c>
      <c r="S188" s="31"/>
    </row>
    <row r="189" spans="1:44">
      <c r="A189" s="1" t="s">
        <v>110</v>
      </c>
      <c r="B189" s="1" t="s">
        <v>220</v>
      </c>
      <c r="C189" s="1" t="s">
        <v>21</v>
      </c>
      <c r="D189" s="1" t="s">
        <v>16</v>
      </c>
      <c r="E189" s="1" t="s">
        <v>22</v>
      </c>
      <c r="F189" s="1" t="s">
        <v>18</v>
      </c>
      <c r="G189" s="21">
        <v>13.487000465393066</v>
      </c>
      <c r="I189" s="1">
        <f t="shared" ref="I189" si="162">ABS(G189-G188)</f>
        <v>8.7650003433227539</v>
      </c>
      <c r="J189" s="2">
        <f t="shared" ref="J189" si="163">POWER(2,-(I189))</f>
        <v>2.2986454241143354E-3</v>
      </c>
      <c r="P189" s="32" t="s">
        <v>199</v>
      </c>
      <c r="Q189" s="33"/>
      <c r="R189" s="33"/>
      <c r="S189" s="31"/>
    </row>
    <row r="190" spans="1:44">
      <c r="G190" s="21"/>
      <c r="P190" s="33"/>
      <c r="Q190" s="33"/>
      <c r="R190" s="33"/>
      <c r="S190" s="31"/>
    </row>
    <row r="191" spans="1:44">
      <c r="A191" s="1" t="s">
        <v>111</v>
      </c>
      <c r="B191" s="1" t="s">
        <v>212</v>
      </c>
      <c r="C191" s="1" t="s">
        <v>223</v>
      </c>
      <c r="D191" s="1" t="s">
        <v>16</v>
      </c>
      <c r="E191" s="1" t="s">
        <v>17</v>
      </c>
      <c r="F191" s="1" t="s">
        <v>18</v>
      </c>
      <c r="G191" s="21">
        <v>22.840999603271484</v>
      </c>
      <c r="J191" s="1"/>
      <c r="K191" s="2">
        <f>AVERAGE(J191:J218)</f>
        <v>1.6106041225955416E-3</v>
      </c>
      <c r="L191" s="2">
        <f>STDEV(J192:J218)/SQRT(14)</f>
        <v>5.6297283756905817E-5</v>
      </c>
      <c r="M191" s="3">
        <f>K191*(1/K191)</f>
        <v>1</v>
      </c>
      <c r="N191" s="4">
        <f>L191*(1/K191)</f>
        <v>3.4954141099664444E-2</v>
      </c>
      <c r="P191" s="22">
        <v>1</v>
      </c>
      <c r="Q191" s="5">
        <f>(J192+J194)/2</f>
        <v>1.6367245220022483E-3</v>
      </c>
      <c r="R191" s="14" t="s">
        <v>202</v>
      </c>
      <c r="S191" s="15">
        <f>AVERAGE(Q191:Q197)</f>
        <v>1.6106041225955419E-3</v>
      </c>
      <c r="U191" s="1"/>
      <c r="W191" s="1"/>
    </row>
    <row r="192" spans="1:44">
      <c r="A192" s="1" t="s">
        <v>111</v>
      </c>
      <c r="B192" s="1" t="s">
        <v>212</v>
      </c>
      <c r="C192" s="1" t="s">
        <v>21</v>
      </c>
      <c r="D192" s="1" t="s">
        <v>16</v>
      </c>
      <c r="E192" s="1" t="s">
        <v>22</v>
      </c>
      <c r="F192" s="1" t="s">
        <v>18</v>
      </c>
      <c r="G192" s="21">
        <v>13.72599983215332</v>
      </c>
      <c r="I192" s="1">
        <f>ABS(G192-G191)</f>
        <v>9.1149997711181641</v>
      </c>
      <c r="J192" s="2">
        <f>POWER(2,-(I192))</f>
        <v>1.803481361763479E-3</v>
      </c>
      <c r="L192" s="2"/>
      <c r="M192" s="3"/>
      <c r="P192" s="22">
        <v>2</v>
      </c>
      <c r="Q192" s="5">
        <f>(J196+J198)/2</f>
        <v>1.5157179226969668E-3</v>
      </c>
      <c r="R192" s="14" t="s">
        <v>203</v>
      </c>
      <c r="S192" s="16">
        <f>S191*(1/S191)</f>
        <v>1</v>
      </c>
      <c r="U192" s="1"/>
      <c r="W192" s="1"/>
      <c r="X192" s="3"/>
    </row>
    <row r="193" spans="1:24" s="1" customFormat="1">
      <c r="A193" s="1" t="s">
        <v>112</v>
      </c>
      <c r="B193" s="1" t="s">
        <v>212</v>
      </c>
      <c r="C193" s="1" t="s">
        <v>223</v>
      </c>
      <c r="D193" s="1" t="s">
        <v>16</v>
      </c>
      <c r="E193" s="1" t="s">
        <v>17</v>
      </c>
      <c r="F193" s="1" t="s">
        <v>18</v>
      </c>
      <c r="G193" s="21">
        <v>22.836999893188477</v>
      </c>
      <c r="K193" s="2"/>
      <c r="O193" s="5"/>
      <c r="P193" s="22">
        <v>3</v>
      </c>
      <c r="Q193" s="5">
        <f>(J200+J202)/2</f>
        <v>1.8948899772511948E-3</v>
      </c>
      <c r="R193" s="14" t="s">
        <v>204</v>
      </c>
      <c r="S193" s="17">
        <f>STDEV(Q191:Q197)/SQRT(7)</f>
        <v>6.4593014338060507E-5</v>
      </c>
      <c r="T193" s="5"/>
      <c r="X193" s="5"/>
    </row>
    <row r="194" spans="1:24" s="1" customFormat="1">
      <c r="A194" s="1" t="s">
        <v>112</v>
      </c>
      <c r="B194" s="1" t="s">
        <v>212</v>
      </c>
      <c r="C194" s="1" t="s">
        <v>21</v>
      </c>
      <c r="D194" s="1" t="s">
        <v>16</v>
      </c>
      <c r="E194" s="1" t="s">
        <v>22</v>
      </c>
      <c r="F194" s="1" t="s">
        <v>18</v>
      </c>
      <c r="G194" s="21">
        <v>13.427000045776367</v>
      </c>
      <c r="I194" s="1">
        <f t="shared" ref="I194" si="164">ABS(G194-G193)</f>
        <v>9.4099998474121094</v>
      </c>
      <c r="J194" s="2">
        <f t="shared" ref="J194" si="165">POWER(2,-(I194))</f>
        <v>1.4699676822410173E-3</v>
      </c>
      <c r="K194" s="2"/>
      <c r="O194" s="5"/>
      <c r="P194" s="22">
        <v>4</v>
      </c>
      <c r="Q194" s="5">
        <f>(J204+J206)/2</f>
        <v>1.5191465432502042E-3</v>
      </c>
      <c r="R194" s="14" t="s">
        <v>205</v>
      </c>
      <c r="S194" s="18">
        <f>S193*(1/S191)</f>
        <v>4.0104836087198587E-2</v>
      </c>
      <c r="T194" s="5"/>
      <c r="W194" s="5"/>
      <c r="X194" s="4"/>
    </row>
    <row r="195" spans="1:24" s="1" customFormat="1">
      <c r="A195" s="1" t="s">
        <v>113</v>
      </c>
      <c r="B195" s="1" t="s">
        <v>212</v>
      </c>
      <c r="C195" s="1" t="s">
        <v>223</v>
      </c>
      <c r="D195" s="1" t="s">
        <v>16</v>
      </c>
      <c r="E195" s="1" t="s">
        <v>17</v>
      </c>
      <c r="F195" s="1" t="s">
        <v>18</v>
      </c>
      <c r="G195" s="21">
        <v>22.690000534057617</v>
      </c>
      <c r="K195" s="2"/>
      <c r="L195" s="2"/>
      <c r="M195" s="3"/>
      <c r="N195" s="4"/>
      <c r="O195" s="5"/>
      <c r="P195" s="22">
        <v>5</v>
      </c>
      <c r="Q195" s="5">
        <f>(J208+J210)/2</f>
        <v>1.3670871229552774E-3</v>
      </c>
      <c r="R195" s="9"/>
      <c r="S195" s="11" t="s">
        <v>206</v>
      </c>
      <c r="T195" s="5"/>
      <c r="U195" s="15"/>
      <c r="W195" s="5"/>
      <c r="X195" s="5"/>
    </row>
    <row r="196" spans="1:24" s="1" customFormat="1">
      <c r="A196" s="1" t="s">
        <v>113</v>
      </c>
      <c r="B196" s="1" t="s">
        <v>212</v>
      </c>
      <c r="C196" s="1" t="s">
        <v>21</v>
      </c>
      <c r="D196" s="1" t="s">
        <v>16</v>
      </c>
      <c r="E196" s="1" t="s">
        <v>22</v>
      </c>
      <c r="F196" s="1" t="s">
        <v>18</v>
      </c>
      <c r="G196" s="21">
        <v>13.369000434875488</v>
      </c>
      <c r="I196" s="1">
        <f t="shared" ref="I196" si="166">ABS(G196-G195)</f>
        <v>9.3210000991821289</v>
      </c>
      <c r="J196" s="2">
        <f t="shared" ref="J196" si="167">POWER(2,-(I196))</f>
        <v>1.5635053820755127E-3</v>
      </c>
      <c r="K196" s="2"/>
      <c r="O196" s="5"/>
      <c r="P196" s="22">
        <v>6</v>
      </c>
      <c r="Q196" s="5">
        <f>(J212+J214)/2</f>
        <v>1.5998651093269889E-3</v>
      </c>
      <c r="R196" s="14" t="s">
        <v>207</v>
      </c>
      <c r="S196" s="5">
        <f>TTEST(Q191:Q197,Q220:Q227,2,2)</f>
        <v>0.46592897817438017</v>
      </c>
      <c r="T196" s="5"/>
      <c r="U196" s="15"/>
      <c r="W196" s="5"/>
      <c r="X196" s="5"/>
    </row>
    <row r="197" spans="1:24" s="1" customFormat="1">
      <c r="A197" s="1" t="s">
        <v>114</v>
      </c>
      <c r="B197" s="1" t="s">
        <v>212</v>
      </c>
      <c r="C197" s="1" t="s">
        <v>223</v>
      </c>
      <c r="D197" s="1" t="s">
        <v>16</v>
      </c>
      <c r="E197" s="1" t="s">
        <v>17</v>
      </c>
      <c r="F197" s="1" t="s">
        <v>18</v>
      </c>
      <c r="G197" s="21">
        <v>22.721000671386719</v>
      </c>
      <c r="K197" s="2"/>
      <c r="O197" s="5"/>
      <c r="P197" s="22">
        <v>7</v>
      </c>
      <c r="Q197" s="5">
        <f>(J216+J218)/2</f>
        <v>1.7407976606859123E-3</v>
      </c>
      <c r="R197" s="14" t="s">
        <v>208</v>
      </c>
      <c r="S197" s="5">
        <f>TTEST(Q191:Q197,Q253:Q259,2,2)</f>
        <v>1.0178702353357815E-2</v>
      </c>
      <c r="T197" s="5"/>
      <c r="U197" s="15"/>
      <c r="W197" s="5"/>
      <c r="X197" s="5"/>
    </row>
    <row r="198" spans="1:24" s="1" customFormat="1">
      <c r="A198" s="1" t="s">
        <v>114</v>
      </c>
      <c r="B198" s="1" t="s">
        <v>212</v>
      </c>
      <c r="C198" s="1" t="s">
        <v>21</v>
      </c>
      <c r="D198" s="1" t="s">
        <v>16</v>
      </c>
      <c r="E198" s="1" t="s">
        <v>22</v>
      </c>
      <c r="F198" s="1" t="s">
        <v>18</v>
      </c>
      <c r="G198" s="21">
        <v>13.309000015258789</v>
      </c>
      <c r="I198" s="1">
        <f t="shared" ref="I198" si="168">ABS(G198-G197)</f>
        <v>9.4120006561279297</v>
      </c>
      <c r="J198" s="2">
        <f t="shared" ref="J198" si="169">POWER(2,-(I198))</f>
        <v>1.4679304633184206E-3</v>
      </c>
      <c r="K198" s="2"/>
      <c r="O198" s="5"/>
      <c r="P198" s="5"/>
      <c r="Q198" s="5"/>
      <c r="R198" s="14" t="s">
        <v>209</v>
      </c>
      <c r="S198" s="5">
        <f>TTEST(Q220:Q227,Q253:Q259,2,2)</f>
        <v>3.6493868768242826E-3</v>
      </c>
      <c r="T198" s="5"/>
      <c r="U198" s="15"/>
      <c r="W198" s="5"/>
      <c r="X198" s="5"/>
    </row>
    <row r="199" spans="1:24" s="1" customFormat="1">
      <c r="A199" s="1" t="s">
        <v>115</v>
      </c>
      <c r="B199" s="1" t="s">
        <v>212</v>
      </c>
      <c r="C199" s="1" t="s">
        <v>223</v>
      </c>
      <c r="D199" s="1" t="s">
        <v>16</v>
      </c>
      <c r="E199" s="1" t="s">
        <v>17</v>
      </c>
      <c r="F199" s="1" t="s">
        <v>18</v>
      </c>
      <c r="G199" s="21">
        <v>22.436000823974609</v>
      </c>
      <c r="K199" s="2"/>
      <c r="L199" s="2"/>
      <c r="M199" s="3"/>
      <c r="N199" s="4"/>
      <c r="O199" s="5"/>
      <c r="P199" s="5"/>
      <c r="Q199" s="5"/>
      <c r="R199" s="9"/>
      <c r="S199" s="15"/>
      <c r="T199" s="5"/>
      <c r="U199" s="15"/>
      <c r="W199" s="5"/>
      <c r="X199" s="5"/>
    </row>
    <row r="200" spans="1:24" s="1" customFormat="1">
      <c r="A200" s="1" t="s">
        <v>115</v>
      </c>
      <c r="B200" s="1" t="s">
        <v>212</v>
      </c>
      <c r="C200" s="1" t="s">
        <v>21</v>
      </c>
      <c r="D200" s="1" t="s">
        <v>16</v>
      </c>
      <c r="E200" s="1" t="s">
        <v>22</v>
      </c>
      <c r="F200" s="1" t="s">
        <v>18</v>
      </c>
      <c r="G200" s="21">
        <v>13.244999885559082</v>
      </c>
      <c r="I200" s="1">
        <f t="shared" ref="I200" si="170">ABS(G200-G199)</f>
        <v>9.1910009384155273</v>
      </c>
      <c r="J200" s="2">
        <f t="shared" ref="J200" si="171">POWER(2,-(I200))</f>
        <v>1.7109330962214446E-3</v>
      </c>
      <c r="K200" s="2"/>
      <c r="O200" s="5"/>
      <c r="P200" s="5"/>
      <c r="Q200" s="5"/>
      <c r="R200" s="9"/>
      <c r="S200" s="15"/>
      <c r="T200" s="5"/>
      <c r="U200" s="15"/>
      <c r="W200" s="5"/>
      <c r="X200" s="5"/>
    </row>
    <row r="201" spans="1:24" s="1" customFormat="1">
      <c r="A201" s="1" t="s">
        <v>116</v>
      </c>
      <c r="B201" s="1" t="s">
        <v>212</v>
      </c>
      <c r="C201" s="1" t="s">
        <v>223</v>
      </c>
      <c r="D201" s="1" t="s">
        <v>16</v>
      </c>
      <c r="E201" s="1" t="s">
        <v>17</v>
      </c>
      <c r="F201" s="1" t="s">
        <v>18</v>
      </c>
      <c r="G201" s="21">
        <v>22.408000946044922</v>
      </c>
      <c r="K201" s="2"/>
      <c r="O201" s="5"/>
      <c r="P201" s="5"/>
      <c r="Q201" s="5"/>
      <c r="R201" s="9"/>
      <c r="S201" s="15"/>
      <c r="T201" s="5"/>
      <c r="U201" s="15"/>
      <c r="W201" s="5"/>
      <c r="X201" s="5"/>
    </row>
    <row r="202" spans="1:24" s="1" customFormat="1">
      <c r="A202" s="1" t="s">
        <v>116</v>
      </c>
      <c r="B202" s="1" t="s">
        <v>212</v>
      </c>
      <c r="C202" s="1" t="s">
        <v>21</v>
      </c>
      <c r="D202" s="1" t="s">
        <v>16</v>
      </c>
      <c r="E202" s="1" t="s">
        <v>22</v>
      </c>
      <c r="F202" s="1" t="s">
        <v>18</v>
      </c>
      <c r="G202" s="21">
        <v>13.498000144958496</v>
      </c>
      <c r="I202" s="1">
        <f t="shared" ref="I202" si="172">ABS(G202-G201)</f>
        <v>8.9100008010864258</v>
      </c>
      <c r="J202" s="2">
        <f t="shared" ref="J202" si="173">POWER(2,-(I202))</f>
        <v>2.0788468582809451E-3</v>
      </c>
      <c r="K202" s="2"/>
      <c r="O202" s="5"/>
      <c r="P202" s="5"/>
      <c r="Q202" s="5"/>
      <c r="R202" s="9"/>
      <c r="S202" s="15"/>
      <c r="T202" s="5"/>
      <c r="U202" s="15"/>
      <c r="W202" s="5"/>
      <c r="X202" s="5"/>
    </row>
    <row r="203" spans="1:24" s="1" customFormat="1">
      <c r="A203" s="1" t="s">
        <v>117</v>
      </c>
      <c r="B203" s="1" t="s">
        <v>212</v>
      </c>
      <c r="C203" s="1" t="s">
        <v>223</v>
      </c>
      <c r="D203" s="1" t="s">
        <v>16</v>
      </c>
      <c r="E203" s="1" t="s">
        <v>17</v>
      </c>
      <c r="F203" s="1" t="s">
        <v>18</v>
      </c>
      <c r="G203" s="21">
        <v>22.51099967956543</v>
      </c>
      <c r="K203" s="2"/>
      <c r="O203" s="5"/>
      <c r="P203" s="5"/>
      <c r="Q203" s="5"/>
      <c r="R203" s="9"/>
      <c r="S203" s="15"/>
      <c r="T203" s="5"/>
      <c r="U203" s="15"/>
      <c r="W203" s="5"/>
      <c r="X203" s="5"/>
    </row>
    <row r="204" spans="1:24" s="1" customFormat="1">
      <c r="A204" s="1" t="s">
        <v>117</v>
      </c>
      <c r="B204" s="1" t="s">
        <v>212</v>
      </c>
      <c r="C204" s="1" t="s">
        <v>21</v>
      </c>
      <c r="D204" s="1" t="s">
        <v>16</v>
      </c>
      <c r="E204" s="1" t="s">
        <v>22</v>
      </c>
      <c r="F204" s="1" t="s">
        <v>18</v>
      </c>
      <c r="G204" s="21">
        <v>12.994000434875488</v>
      </c>
      <c r="I204" s="1">
        <f t="shared" ref="I204" si="174">ABS(G204-G203)</f>
        <v>9.5169992446899414</v>
      </c>
      <c r="J204" s="2">
        <f t="shared" ref="J204" si="175">POWER(2,-(I204))</f>
        <v>1.364890335524222E-3</v>
      </c>
      <c r="K204" s="2"/>
      <c r="O204" s="5"/>
      <c r="P204" s="5"/>
      <c r="Q204" s="5"/>
      <c r="R204" s="9"/>
      <c r="S204" s="15"/>
      <c r="T204" s="5"/>
      <c r="U204" s="15"/>
      <c r="W204" s="5"/>
      <c r="X204" s="5"/>
    </row>
    <row r="205" spans="1:24" s="1" customFormat="1">
      <c r="A205" s="1" t="s">
        <v>118</v>
      </c>
      <c r="B205" s="1" t="s">
        <v>212</v>
      </c>
      <c r="C205" s="1" t="s">
        <v>223</v>
      </c>
      <c r="D205" s="1" t="s">
        <v>16</v>
      </c>
      <c r="E205" s="1" t="s">
        <v>17</v>
      </c>
      <c r="F205" s="1" t="s">
        <v>18</v>
      </c>
      <c r="G205" s="21">
        <v>22.527999877929688</v>
      </c>
      <c r="K205" s="2"/>
      <c r="O205" s="5"/>
      <c r="P205" s="5"/>
      <c r="Q205" s="5"/>
      <c r="R205" s="9"/>
      <c r="S205" s="15"/>
      <c r="T205" s="5"/>
      <c r="U205" s="15"/>
      <c r="W205" s="5"/>
      <c r="X205" s="5"/>
    </row>
    <row r="206" spans="1:24" s="1" customFormat="1">
      <c r="A206" s="1" t="s">
        <v>118</v>
      </c>
      <c r="B206" s="1" t="s">
        <v>212</v>
      </c>
      <c r="C206" s="1" t="s">
        <v>21</v>
      </c>
      <c r="D206" s="1" t="s">
        <v>16</v>
      </c>
      <c r="E206" s="1" t="s">
        <v>22</v>
      </c>
      <c r="F206" s="1" t="s">
        <v>18</v>
      </c>
      <c r="G206" s="21">
        <v>13.305000305175781</v>
      </c>
      <c r="I206" s="1">
        <f t="shared" ref="I206" si="176">ABS(G206-G205)</f>
        <v>9.2229995727539062</v>
      </c>
      <c r="J206" s="2">
        <f t="shared" ref="J206" si="177">POWER(2,-(I206))</f>
        <v>1.6734027509761862E-3</v>
      </c>
      <c r="K206" s="2"/>
      <c r="O206" s="5"/>
      <c r="P206" s="5"/>
      <c r="Q206" s="5"/>
      <c r="R206" s="9"/>
      <c r="S206" s="15"/>
      <c r="T206" s="5"/>
      <c r="U206" s="15"/>
      <c r="W206" s="5"/>
      <c r="X206" s="5"/>
    </row>
    <row r="207" spans="1:24" s="1" customFormat="1">
      <c r="A207" s="1" t="s">
        <v>119</v>
      </c>
      <c r="B207" s="1" t="s">
        <v>212</v>
      </c>
      <c r="C207" s="1" t="s">
        <v>223</v>
      </c>
      <c r="D207" s="1" t="s">
        <v>16</v>
      </c>
      <c r="E207" s="1" t="s">
        <v>17</v>
      </c>
      <c r="F207" s="1" t="s">
        <v>18</v>
      </c>
      <c r="G207" s="21">
        <v>22.742000579833984</v>
      </c>
      <c r="K207" s="2"/>
      <c r="O207" s="5"/>
      <c r="P207" s="5"/>
      <c r="Q207" s="5"/>
      <c r="R207" s="9"/>
      <c r="S207" s="15"/>
      <c r="T207" s="5"/>
      <c r="U207" s="15"/>
      <c r="W207" s="5"/>
      <c r="X207" s="5"/>
    </row>
    <row r="208" spans="1:24" s="1" customFormat="1">
      <c r="A208" s="1" t="s">
        <v>119</v>
      </c>
      <c r="B208" s="1" t="s">
        <v>212</v>
      </c>
      <c r="C208" s="1" t="s">
        <v>21</v>
      </c>
      <c r="D208" s="1" t="s">
        <v>16</v>
      </c>
      <c r="E208" s="1" t="s">
        <v>22</v>
      </c>
      <c r="F208" s="1" t="s">
        <v>18</v>
      </c>
      <c r="G208" s="21">
        <v>13.298000335693359</v>
      </c>
      <c r="I208" s="1">
        <f t="shared" ref="I208" si="178">ABS(G208-G207)</f>
        <v>9.444000244140625</v>
      </c>
      <c r="J208" s="2">
        <f t="shared" ref="J208" si="179">POWER(2,-(I208))</f>
        <v>1.4357295777305114E-3</v>
      </c>
      <c r="K208" s="2"/>
      <c r="O208" s="5"/>
      <c r="P208" s="5"/>
      <c r="Q208" s="5"/>
      <c r="R208" s="9"/>
      <c r="S208" s="15"/>
      <c r="T208" s="5"/>
      <c r="U208" s="15"/>
      <c r="W208" s="5"/>
      <c r="X208" s="5"/>
    </row>
    <row r="209" spans="1:24" s="1" customFormat="1">
      <c r="A209" s="1" t="s">
        <v>120</v>
      </c>
      <c r="B209" s="1" t="s">
        <v>212</v>
      </c>
      <c r="C209" s="1" t="s">
        <v>223</v>
      </c>
      <c r="D209" s="1" t="s">
        <v>16</v>
      </c>
      <c r="E209" s="1" t="s">
        <v>17</v>
      </c>
      <c r="F209" s="1" t="s">
        <v>18</v>
      </c>
      <c r="G209" s="21">
        <v>22.875</v>
      </c>
      <c r="K209" s="2"/>
      <c r="O209" s="5"/>
      <c r="P209" s="5"/>
      <c r="Q209" s="5"/>
      <c r="R209" s="9"/>
      <c r="S209" s="15"/>
      <c r="T209" s="5"/>
      <c r="U209" s="15"/>
      <c r="W209" s="5"/>
      <c r="X209" s="5"/>
    </row>
    <row r="210" spans="1:24" s="1" customFormat="1">
      <c r="A210" s="1" t="s">
        <v>120</v>
      </c>
      <c r="B210" s="1" t="s">
        <v>212</v>
      </c>
      <c r="C210" s="1" t="s">
        <v>21</v>
      </c>
      <c r="D210" s="1" t="s">
        <v>16</v>
      </c>
      <c r="E210" s="1" t="s">
        <v>22</v>
      </c>
      <c r="F210" s="1" t="s">
        <v>18</v>
      </c>
      <c r="G210" s="21">
        <v>13.28600025177002</v>
      </c>
      <c r="I210" s="1">
        <f t="shared" ref="I210" si="180">ABS(G210-G209)</f>
        <v>9.5889997482299805</v>
      </c>
      <c r="J210" s="2">
        <f t="shared" ref="J210" si="181">POWER(2,-(I210))</f>
        <v>1.2984446681800431E-3</v>
      </c>
      <c r="K210" s="2"/>
      <c r="O210" s="5"/>
      <c r="P210" s="5"/>
      <c r="Q210" s="5"/>
      <c r="R210" s="9"/>
      <c r="S210" s="15"/>
      <c r="T210" s="5"/>
      <c r="U210" s="15"/>
      <c r="W210" s="5"/>
      <c r="X210" s="5"/>
    </row>
    <row r="211" spans="1:24" s="1" customFormat="1">
      <c r="A211" s="1" t="s">
        <v>121</v>
      </c>
      <c r="B211" s="1" t="s">
        <v>212</v>
      </c>
      <c r="C211" s="1" t="s">
        <v>223</v>
      </c>
      <c r="D211" s="1" t="s">
        <v>16</v>
      </c>
      <c r="E211" s="1" t="s">
        <v>17</v>
      </c>
      <c r="F211" s="1" t="s">
        <v>18</v>
      </c>
      <c r="G211" s="21">
        <v>22.674999237060547</v>
      </c>
      <c r="K211" s="2"/>
      <c r="O211" s="5"/>
      <c r="P211" s="5"/>
      <c r="Q211" s="5"/>
      <c r="R211" s="9"/>
      <c r="S211" s="15"/>
      <c r="T211" s="5"/>
      <c r="U211" s="15"/>
      <c r="W211" s="5"/>
      <c r="X211" s="5"/>
    </row>
    <row r="212" spans="1:24" s="1" customFormat="1">
      <c r="A212" s="1" t="s">
        <v>121</v>
      </c>
      <c r="B212" s="1" t="s">
        <v>212</v>
      </c>
      <c r="C212" s="1" t="s">
        <v>21</v>
      </c>
      <c r="D212" s="1" t="s">
        <v>16</v>
      </c>
      <c r="E212" s="1" t="s">
        <v>22</v>
      </c>
      <c r="F212" s="1" t="s">
        <v>18</v>
      </c>
      <c r="G212" s="21">
        <v>13.328000068664551</v>
      </c>
      <c r="I212" s="1">
        <f t="shared" ref="I212" si="182">ABS(G212-G211)</f>
        <v>9.3469991683959961</v>
      </c>
      <c r="J212" s="2">
        <f t="shared" ref="J212" si="183">POWER(2,-(I212))</f>
        <v>1.5355815338573364E-3</v>
      </c>
      <c r="K212" s="2"/>
      <c r="O212" s="5"/>
      <c r="P212" s="5"/>
      <c r="Q212" s="5"/>
      <c r="R212" s="9"/>
      <c r="S212" s="15"/>
      <c r="T212" s="5"/>
      <c r="U212" s="15"/>
      <c r="W212" s="5"/>
      <c r="X212" s="5"/>
    </row>
    <row r="213" spans="1:24" s="1" customFormat="1">
      <c r="A213" s="1" t="s">
        <v>122</v>
      </c>
      <c r="B213" s="1" t="s">
        <v>212</v>
      </c>
      <c r="C213" s="1" t="s">
        <v>223</v>
      </c>
      <c r="D213" s="1" t="s">
        <v>16</v>
      </c>
      <c r="E213" s="1" t="s">
        <v>17</v>
      </c>
      <c r="F213" s="1" t="s">
        <v>18</v>
      </c>
      <c r="G213" s="21">
        <v>22.739999771118164</v>
      </c>
      <c r="K213" s="2"/>
      <c r="O213" s="5"/>
      <c r="P213" s="5"/>
      <c r="Q213" s="5"/>
      <c r="R213" s="9"/>
      <c r="S213" s="15"/>
      <c r="T213" s="5"/>
      <c r="U213" s="15"/>
      <c r="W213" s="5"/>
      <c r="X213" s="5"/>
    </row>
    <row r="214" spans="1:24" s="1" customFormat="1">
      <c r="A214" s="1" t="s">
        <v>122</v>
      </c>
      <c r="B214" s="1" t="s">
        <v>212</v>
      </c>
      <c r="C214" s="1" t="s">
        <v>21</v>
      </c>
      <c r="D214" s="1" t="s">
        <v>16</v>
      </c>
      <c r="E214" s="1" t="s">
        <v>22</v>
      </c>
      <c r="F214" s="1" t="s">
        <v>18</v>
      </c>
      <c r="G214" s="21">
        <v>13.508999824523926</v>
      </c>
      <c r="I214" s="1">
        <f t="shared" ref="I214" si="184">ABS(G214-G213)</f>
        <v>9.2309999465942383</v>
      </c>
      <c r="J214" s="2">
        <f t="shared" ref="J214" si="185">POWER(2,-(I214))</f>
        <v>1.6641486847966413E-3</v>
      </c>
      <c r="K214" s="2"/>
      <c r="O214" s="5"/>
      <c r="P214" s="5"/>
      <c r="Q214" s="5"/>
      <c r="R214" s="9"/>
      <c r="S214" s="15"/>
      <c r="T214" s="5"/>
      <c r="U214" s="15"/>
      <c r="W214" s="5"/>
      <c r="X214" s="5"/>
    </row>
    <row r="215" spans="1:24" s="1" customFormat="1">
      <c r="A215" s="1" t="s">
        <v>123</v>
      </c>
      <c r="B215" s="1" t="s">
        <v>212</v>
      </c>
      <c r="C215" s="1" t="s">
        <v>223</v>
      </c>
      <c r="D215" s="1" t="s">
        <v>16</v>
      </c>
      <c r="E215" s="1" t="s">
        <v>17</v>
      </c>
      <c r="F215" s="1" t="s">
        <v>18</v>
      </c>
      <c r="G215" s="21">
        <v>22.509000778198242</v>
      </c>
      <c r="K215" s="2"/>
      <c r="O215" s="5"/>
      <c r="P215" s="5"/>
      <c r="Q215" s="5"/>
      <c r="R215" s="9"/>
      <c r="S215" s="15"/>
      <c r="T215" s="5"/>
      <c r="U215" s="15"/>
      <c r="W215" s="5"/>
      <c r="X215" s="5"/>
    </row>
    <row r="216" spans="1:24" s="1" customFormat="1">
      <c r="A216" s="1" t="s">
        <v>123</v>
      </c>
      <c r="B216" s="1" t="s">
        <v>212</v>
      </c>
      <c r="C216" s="1" t="s">
        <v>21</v>
      </c>
      <c r="D216" s="1" t="s">
        <v>16</v>
      </c>
      <c r="E216" s="1" t="s">
        <v>22</v>
      </c>
      <c r="F216" s="1" t="s">
        <v>18</v>
      </c>
      <c r="G216" s="21">
        <v>13.232000350952148</v>
      </c>
      <c r="I216" s="1">
        <f t="shared" ref="I216" si="186">ABS(G216-G215)</f>
        <v>9.2770004272460938</v>
      </c>
      <c r="J216" s="2">
        <f t="shared" ref="J216" si="187">POWER(2,-(I216))</f>
        <v>1.6119241486388632E-3</v>
      </c>
      <c r="K216" s="2"/>
      <c r="O216" s="5"/>
      <c r="P216" s="5"/>
      <c r="Q216" s="5"/>
      <c r="R216" s="9"/>
      <c r="S216" s="15"/>
      <c r="T216" s="5"/>
      <c r="U216" s="15"/>
      <c r="W216" s="5"/>
      <c r="X216" s="5"/>
    </row>
    <row r="217" spans="1:24" s="1" customFormat="1">
      <c r="A217" s="1" t="s">
        <v>124</v>
      </c>
      <c r="B217" s="1" t="s">
        <v>212</v>
      </c>
      <c r="C217" s="1" t="s">
        <v>223</v>
      </c>
      <c r="D217" s="1" t="s">
        <v>16</v>
      </c>
      <c r="E217" s="1" t="s">
        <v>17</v>
      </c>
      <c r="F217" s="1" t="s">
        <v>18</v>
      </c>
      <c r="G217" s="21">
        <v>22.565999984741211</v>
      </c>
      <c r="K217" s="2"/>
      <c r="O217" s="5"/>
      <c r="Q217" s="32" t="s">
        <v>200</v>
      </c>
      <c r="R217" s="32" t="s">
        <v>201</v>
      </c>
      <c r="S217" s="31"/>
      <c r="T217" s="5"/>
      <c r="U217" s="15"/>
      <c r="W217" s="5"/>
      <c r="X217" s="5"/>
    </row>
    <row r="218" spans="1:24" s="1" customFormat="1">
      <c r="A218" s="1" t="s">
        <v>124</v>
      </c>
      <c r="B218" s="1" t="s">
        <v>212</v>
      </c>
      <c r="C218" s="1" t="s">
        <v>21</v>
      </c>
      <c r="D218" s="1" t="s">
        <v>16</v>
      </c>
      <c r="E218" s="1" t="s">
        <v>22</v>
      </c>
      <c r="F218" s="1" t="s">
        <v>18</v>
      </c>
      <c r="G218" s="21">
        <v>13.503000259399414</v>
      </c>
      <c r="I218" s="1">
        <f t="shared" ref="I218" si="188">ABS(G218-G217)</f>
        <v>9.0629997253417969</v>
      </c>
      <c r="J218" s="2">
        <f t="shared" ref="J218" si="189">POWER(2,-(I218))</f>
        <v>1.8696711727329612E-3</v>
      </c>
      <c r="K218" s="2"/>
      <c r="O218" s="5"/>
      <c r="P218" s="32" t="s">
        <v>199</v>
      </c>
      <c r="Q218" s="33"/>
      <c r="R218" s="33"/>
      <c r="S218" s="31"/>
      <c r="T218" s="5"/>
      <c r="U218" s="15"/>
      <c r="W218" s="5"/>
      <c r="X218" s="5"/>
    </row>
    <row r="219" spans="1:24" s="1" customFormat="1">
      <c r="J219" s="2"/>
      <c r="K219" s="2"/>
      <c r="O219" s="5"/>
      <c r="P219" s="33"/>
      <c r="Q219" s="33"/>
      <c r="R219" s="33"/>
      <c r="S219" s="31"/>
      <c r="T219" s="5"/>
      <c r="U219" s="15"/>
      <c r="W219" s="5"/>
      <c r="X219" s="5"/>
    </row>
    <row r="220" spans="1:24" s="1" customFormat="1">
      <c r="A220" s="1" t="s">
        <v>125</v>
      </c>
      <c r="B220" s="1" t="s">
        <v>217</v>
      </c>
      <c r="C220" s="1" t="s">
        <v>223</v>
      </c>
      <c r="D220" s="1" t="s">
        <v>16</v>
      </c>
      <c r="E220" s="1" t="s">
        <v>17</v>
      </c>
      <c r="F220" s="1" t="s">
        <v>18</v>
      </c>
      <c r="G220" s="21">
        <v>22.75</v>
      </c>
      <c r="K220" s="2">
        <f>AVERAGE(J221:J251)</f>
        <v>1.5380724450338578E-3</v>
      </c>
      <c r="L220" s="2">
        <f>STDEV(J221:J251)/SQRT(16)</f>
        <v>5.9685554074358072E-5</v>
      </c>
      <c r="M220" s="3">
        <f>K220*(1/K191)</f>
        <v>0.95496616670470413</v>
      </c>
      <c r="N220" s="4">
        <f>L220*(1/K191)</f>
        <v>3.7057867440555683E-2</v>
      </c>
      <c r="O220" s="5"/>
      <c r="P220" s="22">
        <v>1</v>
      </c>
      <c r="Q220" s="5">
        <f>(J221+J223)/2</f>
        <v>1.5323364914811418E-3</v>
      </c>
      <c r="R220" s="14" t="s">
        <v>202</v>
      </c>
      <c r="S220" s="15">
        <f>AVERAGE(Q220:Q227)</f>
        <v>1.5380724450338578E-3</v>
      </c>
      <c r="T220" s="5"/>
      <c r="W220" s="5"/>
      <c r="X220" s="5"/>
    </row>
    <row r="221" spans="1:24" s="1" customFormat="1">
      <c r="A221" s="1" t="s">
        <v>125</v>
      </c>
      <c r="B221" s="1" t="s">
        <v>217</v>
      </c>
      <c r="C221" s="1" t="s">
        <v>21</v>
      </c>
      <c r="D221" s="1" t="s">
        <v>16</v>
      </c>
      <c r="E221" s="1" t="s">
        <v>22</v>
      </c>
      <c r="F221" s="1" t="s">
        <v>18</v>
      </c>
      <c r="G221" s="21">
        <v>13.322999954223633</v>
      </c>
      <c r="I221" s="1">
        <f>ABS(G221-G220)</f>
        <v>9.4270000457763672</v>
      </c>
      <c r="J221" s="2">
        <f>POWER(2,-(I221))</f>
        <v>1.4527477687821075E-3</v>
      </c>
      <c r="K221" s="2"/>
      <c r="L221" s="2"/>
      <c r="M221" s="3"/>
      <c r="O221" s="5"/>
      <c r="P221" s="22">
        <v>2</v>
      </c>
      <c r="Q221" s="5">
        <f>(J225+J227)/2</f>
        <v>1.8642123012382265E-3</v>
      </c>
      <c r="R221" s="14" t="s">
        <v>203</v>
      </c>
      <c r="S221" s="16">
        <f>S220*(1/S191)</f>
        <v>0.95496616670470402</v>
      </c>
      <c r="T221" s="5"/>
      <c r="W221" s="5"/>
      <c r="X221" s="3"/>
    </row>
    <row r="222" spans="1:24" s="1" customFormat="1">
      <c r="A222" s="1" t="s">
        <v>126</v>
      </c>
      <c r="B222" s="1" t="s">
        <v>217</v>
      </c>
      <c r="C222" s="1" t="s">
        <v>223</v>
      </c>
      <c r="D222" s="1" t="s">
        <v>16</v>
      </c>
      <c r="E222" s="1" t="s">
        <v>17</v>
      </c>
      <c r="F222" s="1" t="s">
        <v>18</v>
      </c>
      <c r="G222" s="21">
        <v>22.768999099731445</v>
      </c>
      <c r="K222" s="2"/>
      <c r="O222" s="5"/>
      <c r="P222" s="22">
        <v>3</v>
      </c>
      <c r="Q222" s="5">
        <f>(J229+J231)/2</f>
        <v>1.7431233477321604E-3</v>
      </c>
      <c r="R222" s="14" t="s">
        <v>204</v>
      </c>
      <c r="S222" s="17">
        <f>STDEV(Q220:Q227)/SQRT(8)</f>
        <v>7.0363881053437893E-5</v>
      </c>
      <c r="T222" s="5"/>
      <c r="W222" s="5"/>
      <c r="X222" s="5"/>
    </row>
    <row r="223" spans="1:24" s="1" customFormat="1">
      <c r="A223" s="1" t="s">
        <v>126</v>
      </c>
      <c r="B223" s="1" t="s">
        <v>217</v>
      </c>
      <c r="C223" s="1" t="s">
        <v>21</v>
      </c>
      <c r="D223" s="1" t="s">
        <v>16</v>
      </c>
      <c r="E223" s="1" t="s">
        <v>22</v>
      </c>
      <c r="F223" s="1" t="s">
        <v>18</v>
      </c>
      <c r="G223" s="21">
        <v>13.491999626159668</v>
      </c>
      <c r="I223" s="1">
        <f t="shared" ref="I223" si="190">ABS(G223-G222)</f>
        <v>9.2769994735717773</v>
      </c>
      <c r="J223" s="2">
        <f t="shared" ref="J223" si="191">POWER(2,-(I223))</f>
        <v>1.6119252141801764E-3</v>
      </c>
      <c r="K223" s="2"/>
      <c r="O223" s="5"/>
      <c r="P223" s="22">
        <v>4</v>
      </c>
      <c r="Q223" s="5">
        <f>(J233+J235)/2</f>
        <v>1.526607032581383E-3</v>
      </c>
      <c r="R223" s="14" t="s">
        <v>205</v>
      </c>
      <c r="S223" s="18">
        <f>S222*(1/S220)</f>
        <v>4.5748092868206192E-2</v>
      </c>
      <c r="T223" s="5"/>
      <c r="W223" s="5"/>
      <c r="X223" s="4"/>
    </row>
    <row r="224" spans="1:24" s="1" customFormat="1">
      <c r="A224" s="1" t="s">
        <v>127</v>
      </c>
      <c r="B224" s="1" t="s">
        <v>217</v>
      </c>
      <c r="C224" s="1" t="s">
        <v>223</v>
      </c>
      <c r="D224" s="1" t="s">
        <v>16</v>
      </c>
      <c r="E224" s="1" t="s">
        <v>17</v>
      </c>
      <c r="F224" s="1" t="s">
        <v>18</v>
      </c>
      <c r="G224" s="21">
        <v>22.684000015258789</v>
      </c>
      <c r="K224" s="2"/>
      <c r="L224" s="2"/>
      <c r="M224" s="3"/>
      <c r="N224" s="4"/>
      <c r="O224" s="5"/>
      <c r="P224" s="22">
        <v>5</v>
      </c>
      <c r="Q224" s="5">
        <f>(J237+J239)/2</f>
        <v>1.3003708020735472E-3</v>
      </c>
      <c r="R224" s="9"/>
      <c r="S224" s="15"/>
      <c r="T224" s="5"/>
      <c r="U224" s="15"/>
      <c r="W224" s="5"/>
      <c r="X224" s="5"/>
    </row>
    <row r="225" spans="1:17" s="1" customFormat="1">
      <c r="A225" s="1" t="s">
        <v>127</v>
      </c>
      <c r="B225" s="1" t="s">
        <v>217</v>
      </c>
      <c r="C225" s="1" t="s">
        <v>21</v>
      </c>
      <c r="D225" s="1" t="s">
        <v>16</v>
      </c>
      <c r="E225" s="1" t="s">
        <v>22</v>
      </c>
      <c r="F225" s="1" t="s">
        <v>18</v>
      </c>
      <c r="G225" s="21">
        <v>13.75</v>
      </c>
      <c r="I225" s="1">
        <f t="shared" ref="I225" si="192">ABS(G225-G224)</f>
        <v>8.9340000152587891</v>
      </c>
      <c r="J225" s="2">
        <f t="shared" ref="J225" si="193">POWER(2,-(I225))</f>
        <v>2.044551310357219E-3</v>
      </c>
      <c r="K225" s="2"/>
      <c r="O225" s="5"/>
      <c r="P225" s="22">
        <v>6</v>
      </c>
      <c r="Q225" s="5">
        <f>(J241+J243)/2</f>
        <v>1.3000491464235501E-3</v>
      </c>
    </row>
    <row r="226" spans="1:17" s="1" customFormat="1">
      <c r="A226" s="1" t="s">
        <v>128</v>
      </c>
      <c r="B226" s="1" t="s">
        <v>217</v>
      </c>
      <c r="C226" s="1" t="s">
        <v>223</v>
      </c>
      <c r="D226" s="1" t="s">
        <v>16</v>
      </c>
      <c r="E226" s="1" t="s">
        <v>17</v>
      </c>
      <c r="F226" s="1" t="s">
        <v>18</v>
      </c>
      <c r="G226" s="21">
        <v>22.746000289916992</v>
      </c>
      <c r="K226" s="2"/>
      <c r="O226" s="5"/>
      <c r="P226" s="22">
        <v>7</v>
      </c>
      <c r="Q226" s="5">
        <f>(J245+J247)/2</f>
        <v>1.6049447575449828E-3</v>
      </c>
    </row>
    <row r="227" spans="1:17" s="1" customFormat="1">
      <c r="A227" s="1" t="s">
        <v>128</v>
      </c>
      <c r="B227" s="1" t="s">
        <v>217</v>
      </c>
      <c r="C227" s="1" t="s">
        <v>21</v>
      </c>
      <c r="D227" s="1" t="s">
        <v>16</v>
      </c>
      <c r="E227" s="1" t="s">
        <v>22</v>
      </c>
      <c r="F227" s="1" t="s">
        <v>18</v>
      </c>
      <c r="G227" s="21">
        <v>13.531999588012695</v>
      </c>
      <c r="I227" s="1">
        <f t="shared" ref="I227" si="194">ABS(G227-G226)</f>
        <v>9.2140007019042969</v>
      </c>
      <c r="J227" s="2">
        <f t="shared" ref="J227" si="195">POWER(2,-(I227))</f>
        <v>1.683873292119234E-3</v>
      </c>
      <c r="K227" s="2"/>
      <c r="O227" s="5"/>
      <c r="P227" s="22">
        <v>8</v>
      </c>
      <c r="Q227" s="5">
        <f>(J249+J251)/2</f>
        <v>1.432935681195872E-3</v>
      </c>
    </row>
    <row r="228" spans="1:17" s="1" customFormat="1">
      <c r="A228" s="1" t="s">
        <v>129</v>
      </c>
      <c r="B228" s="1" t="s">
        <v>217</v>
      </c>
      <c r="C228" s="1" t="s">
        <v>223</v>
      </c>
      <c r="D228" s="1" t="s">
        <v>16</v>
      </c>
      <c r="E228" s="1" t="s">
        <v>17</v>
      </c>
      <c r="F228" s="1" t="s">
        <v>18</v>
      </c>
      <c r="G228" s="21">
        <v>22.756999969482422</v>
      </c>
      <c r="K228" s="2"/>
      <c r="L228" s="2"/>
      <c r="M228" s="3"/>
      <c r="N228" s="4"/>
      <c r="O228" s="5"/>
      <c r="P228" s="5"/>
      <c r="Q228" s="5"/>
    </row>
    <row r="229" spans="1:17" s="1" customFormat="1">
      <c r="A229" s="1" t="s">
        <v>129</v>
      </c>
      <c r="B229" s="1" t="s">
        <v>217</v>
      </c>
      <c r="C229" s="1" t="s">
        <v>21</v>
      </c>
      <c r="D229" s="1" t="s">
        <v>16</v>
      </c>
      <c r="E229" s="1" t="s">
        <v>22</v>
      </c>
      <c r="F229" s="1" t="s">
        <v>18</v>
      </c>
      <c r="G229" s="21">
        <v>13.694999694824219</v>
      </c>
      <c r="I229" s="1">
        <f t="shared" ref="I229" si="196">ABS(G229-G228)</f>
        <v>9.0620002746582031</v>
      </c>
      <c r="J229" s="2">
        <f t="shared" ref="J229" si="197">POWER(2,-(I229))</f>
        <v>1.870966866899195E-3</v>
      </c>
      <c r="K229" s="2"/>
      <c r="O229" s="5"/>
      <c r="P229" s="5"/>
      <c r="Q229" s="5"/>
    </row>
    <row r="230" spans="1:17" s="1" customFormat="1">
      <c r="A230" s="1" t="s">
        <v>130</v>
      </c>
      <c r="B230" s="1" t="s">
        <v>217</v>
      </c>
      <c r="C230" s="1" t="s">
        <v>223</v>
      </c>
      <c r="D230" s="1" t="s">
        <v>16</v>
      </c>
      <c r="E230" s="1" t="s">
        <v>17</v>
      </c>
      <c r="F230" s="1" t="s">
        <v>18</v>
      </c>
      <c r="G230" s="21">
        <v>22.826000213623047</v>
      </c>
      <c r="K230" s="2"/>
      <c r="O230" s="5"/>
      <c r="P230" s="5"/>
      <c r="Q230" s="5"/>
    </row>
    <row r="231" spans="1:17" s="1" customFormat="1">
      <c r="A231" s="1" t="s">
        <v>130</v>
      </c>
      <c r="B231" s="1" t="s">
        <v>217</v>
      </c>
      <c r="C231" s="1" t="s">
        <v>21</v>
      </c>
      <c r="D231" s="1" t="s">
        <v>16</v>
      </c>
      <c r="E231" s="1" t="s">
        <v>22</v>
      </c>
      <c r="F231" s="1" t="s">
        <v>18</v>
      </c>
      <c r="G231" s="21">
        <v>13.552000045776367</v>
      </c>
      <c r="I231" s="1">
        <f t="shared" ref="I231" si="198">ABS(G231-G230)</f>
        <v>9.2740001678466797</v>
      </c>
      <c r="J231" s="2">
        <f t="shared" ref="J231" si="199">POWER(2,-(I231))</f>
        <v>1.6152798285651256E-3</v>
      </c>
      <c r="K231" s="2"/>
      <c r="O231" s="5"/>
      <c r="P231" s="5"/>
      <c r="Q231" s="5"/>
    </row>
    <row r="232" spans="1:17" s="1" customFormat="1">
      <c r="A232" s="1" t="s">
        <v>131</v>
      </c>
      <c r="B232" s="1" t="s">
        <v>217</v>
      </c>
      <c r="C232" s="1" t="s">
        <v>223</v>
      </c>
      <c r="D232" s="1" t="s">
        <v>16</v>
      </c>
      <c r="E232" s="1" t="s">
        <v>17</v>
      </c>
      <c r="F232" s="1" t="s">
        <v>18</v>
      </c>
      <c r="G232" s="21">
        <v>23.215000152587891</v>
      </c>
      <c r="K232" s="2"/>
      <c r="O232" s="5"/>
      <c r="P232" s="5"/>
      <c r="Q232" s="5"/>
    </row>
    <row r="233" spans="1:17" s="1" customFormat="1">
      <c r="A233" s="1" t="s">
        <v>131</v>
      </c>
      <c r="B233" s="1" t="s">
        <v>217</v>
      </c>
      <c r="C233" s="1" t="s">
        <v>21</v>
      </c>
      <c r="D233" s="1" t="s">
        <v>16</v>
      </c>
      <c r="E233" s="1" t="s">
        <v>22</v>
      </c>
      <c r="F233" s="1" t="s">
        <v>18</v>
      </c>
      <c r="G233" s="21">
        <v>14.003999710083008</v>
      </c>
      <c r="I233" s="1">
        <f t="shared" ref="I233" si="200">ABS(G233-G232)</f>
        <v>9.2110004425048828</v>
      </c>
      <c r="J233" s="2">
        <f t="shared" ref="J233" si="201">POWER(2,-(I233))</f>
        <v>1.6873787547115682E-3</v>
      </c>
      <c r="K233" s="2"/>
      <c r="O233" s="5"/>
      <c r="P233" s="5"/>
      <c r="Q233" s="5"/>
    </row>
    <row r="234" spans="1:17" s="1" customFormat="1">
      <c r="A234" s="1" t="s">
        <v>132</v>
      </c>
      <c r="B234" s="1" t="s">
        <v>217</v>
      </c>
      <c r="C234" s="1" t="s">
        <v>223</v>
      </c>
      <c r="D234" s="1" t="s">
        <v>16</v>
      </c>
      <c r="E234" s="1" t="s">
        <v>17</v>
      </c>
      <c r="F234" s="1" t="s">
        <v>18</v>
      </c>
      <c r="G234" s="21">
        <v>23.040000915527344</v>
      </c>
      <c r="K234" s="2"/>
      <c r="O234" s="5"/>
      <c r="P234" s="5"/>
      <c r="Q234" s="5"/>
    </row>
    <row r="235" spans="1:17" s="1" customFormat="1">
      <c r="A235" s="1" t="s">
        <v>132</v>
      </c>
      <c r="B235" s="1" t="s">
        <v>217</v>
      </c>
      <c r="C235" s="1" t="s">
        <v>21</v>
      </c>
      <c r="D235" s="1" t="s">
        <v>16</v>
      </c>
      <c r="E235" s="1" t="s">
        <v>22</v>
      </c>
      <c r="F235" s="1" t="s">
        <v>18</v>
      </c>
      <c r="G235" s="21">
        <v>13.52400016784668</v>
      </c>
      <c r="I235" s="1">
        <f t="shared" ref="I235" si="202">ABS(G235-G234)</f>
        <v>9.5160007476806641</v>
      </c>
      <c r="J235" s="2">
        <f t="shared" ref="J235" si="203">POWER(2,-(I235))</f>
        <v>1.3658353104511977E-3</v>
      </c>
      <c r="K235" s="2"/>
      <c r="O235" s="5"/>
      <c r="P235" s="5"/>
      <c r="Q235" s="5"/>
    </row>
    <row r="236" spans="1:17" s="1" customFormat="1">
      <c r="A236" s="1" t="s">
        <v>133</v>
      </c>
      <c r="B236" s="1" t="s">
        <v>217</v>
      </c>
      <c r="C236" s="1" t="s">
        <v>223</v>
      </c>
      <c r="D236" s="1" t="s">
        <v>16</v>
      </c>
      <c r="E236" s="1" t="s">
        <v>17</v>
      </c>
      <c r="F236" s="1" t="s">
        <v>18</v>
      </c>
      <c r="G236" s="21">
        <v>22.826000213623047</v>
      </c>
      <c r="K236" s="2"/>
      <c r="O236" s="5"/>
      <c r="P236" s="5"/>
      <c r="Q236" s="5"/>
    </row>
    <row r="237" spans="1:17" s="1" customFormat="1">
      <c r="A237" s="1" t="s">
        <v>133</v>
      </c>
      <c r="B237" s="1" t="s">
        <v>217</v>
      </c>
      <c r="C237" s="1" t="s">
        <v>21</v>
      </c>
      <c r="D237" s="1" t="s">
        <v>16</v>
      </c>
      <c r="E237" s="1" t="s">
        <v>22</v>
      </c>
      <c r="F237" s="1" t="s">
        <v>18</v>
      </c>
      <c r="G237" s="21">
        <v>13.41100025177002</v>
      </c>
      <c r="I237" s="1">
        <f t="shared" ref="I237" si="204">ABS(G237-G236)</f>
        <v>9.4149999618530273</v>
      </c>
      <c r="J237" s="2">
        <f t="shared" ref="J237" si="205">POWER(2,-(I237))</f>
        <v>1.4648818642080566E-3</v>
      </c>
      <c r="K237" s="2"/>
      <c r="L237" s="2"/>
      <c r="M237" s="3"/>
      <c r="N237" s="4"/>
      <c r="O237" s="5"/>
      <c r="P237" s="5"/>
      <c r="Q237" s="5"/>
    </row>
    <row r="238" spans="1:17" s="1" customFormat="1">
      <c r="A238" s="1" t="s">
        <v>134</v>
      </c>
      <c r="B238" s="1" t="s">
        <v>217</v>
      </c>
      <c r="C238" s="1" t="s">
        <v>223</v>
      </c>
      <c r="D238" s="1" t="s">
        <v>16</v>
      </c>
      <c r="E238" s="1" t="s">
        <v>17</v>
      </c>
      <c r="F238" s="1" t="s">
        <v>18</v>
      </c>
      <c r="G238" s="21">
        <v>22.927999496459961</v>
      </c>
      <c r="K238" s="2"/>
      <c r="O238" s="5"/>
      <c r="P238" s="5"/>
      <c r="Q238" s="5"/>
    </row>
    <row r="239" spans="1:17" s="1" customFormat="1">
      <c r="A239" s="1" t="s">
        <v>134</v>
      </c>
      <c r="B239" s="1" t="s">
        <v>217</v>
      </c>
      <c r="C239" s="1" t="s">
        <v>21</v>
      </c>
      <c r="D239" s="1" t="s">
        <v>16</v>
      </c>
      <c r="E239" s="1" t="s">
        <v>22</v>
      </c>
      <c r="F239" s="1" t="s">
        <v>18</v>
      </c>
      <c r="G239" s="21">
        <v>13.145999908447266</v>
      </c>
      <c r="I239" s="1">
        <f t="shared" ref="I239" si="206">ABS(G239-G238)</f>
        <v>9.7819995880126953</v>
      </c>
      <c r="J239" s="2">
        <f t="shared" ref="J239" si="207">POWER(2,-(I239))</f>
        <v>1.1358597399390379E-3</v>
      </c>
      <c r="K239" s="2"/>
      <c r="O239" s="5"/>
      <c r="P239" s="5"/>
      <c r="Q239" s="5"/>
    </row>
    <row r="240" spans="1:17" s="1" customFormat="1">
      <c r="A240" s="1" t="s">
        <v>135</v>
      </c>
      <c r="B240" s="1" t="s">
        <v>217</v>
      </c>
      <c r="C240" s="1" t="s">
        <v>223</v>
      </c>
      <c r="D240" s="1" t="s">
        <v>16</v>
      </c>
      <c r="E240" s="1" t="s">
        <v>17</v>
      </c>
      <c r="F240" s="1" t="s">
        <v>18</v>
      </c>
      <c r="G240" s="21">
        <v>22.851999282836914</v>
      </c>
      <c r="K240" s="2"/>
      <c r="O240" s="5"/>
      <c r="P240" s="5"/>
      <c r="Q240" s="5"/>
    </row>
    <row r="241" spans="1:21" s="1" customFormat="1">
      <c r="A241" s="1" t="s">
        <v>135</v>
      </c>
      <c r="B241" s="1" t="s">
        <v>217</v>
      </c>
      <c r="C241" s="1" t="s">
        <v>21</v>
      </c>
      <c r="D241" s="1" t="s">
        <v>16</v>
      </c>
      <c r="E241" s="1" t="s">
        <v>22</v>
      </c>
      <c r="F241" s="1" t="s">
        <v>18</v>
      </c>
      <c r="G241" s="21">
        <v>13.293000221252441</v>
      </c>
      <c r="I241" s="1">
        <f t="shared" ref="I241" si="208">ABS(G241-G240)</f>
        <v>9.5589990615844727</v>
      </c>
      <c r="J241" s="2">
        <f t="shared" ref="J241" si="209">POWER(2,-(I241))</f>
        <v>1.3257283817471746E-3</v>
      </c>
      <c r="K241" s="2"/>
      <c r="O241" s="5"/>
      <c r="P241" s="5"/>
      <c r="Q241" s="5"/>
      <c r="R241" s="9"/>
      <c r="S241" s="15"/>
      <c r="T241" s="5"/>
      <c r="U241" s="15"/>
    </row>
    <row r="242" spans="1:21" s="1" customFormat="1">
      <c r="A242" s="1" t="s">
        <v>136</v>
      </c>
      <c r="B242" s="1" t="s">
        <v>217</v>
      </c>
      <c r="C242" s="1" t="s">
        <v>223</v>
      </c>
      <c r="D242" s="1" t="s">
        <v>16</v>
      </c>
      <c r="E242" s="1" t="s">
        <v>17</v>
      </c>
      <c r="F242" s="1" t="s">
        <v>18</v>
      </c>
      <c r="G242" s="21">
        <v>22.975000381469727</v>
      </c>
      <c r="K242" s="2"/>
      <c r="O242" s="5"/>
      <c r="P242" s="5"/>
      <c r="Q242" s="5"/>
      <c r="R242" s="9"/>
      <c r="S242" s="15"/>
      <c r="T242" s="5"/>
      <c r="U242" s="15"/>
    </row>
    <row r="243" spans="1:21" s="1" customFormat="1">
      <c r="A243" s="1" t="s">
        <v>136</v>
      </c>
      <c r="B243" s="1" t="s">
        <v>217</v>
      </c>
      <c r="C243" s="1" t="s">
        <v>21</v>
      </c>
      <c r="D243" s="1" t="s">
        <v>16</v>
      </c>
      <c r="E243" s="1" t="s">
        <v>22</v>
      </c>
      <c r="F243" s="1" t="s">
        <v>18</v>
      </c>
      <c r="G243" s="21">
        <v>13.359000205993652</v>
      </c>
      <c r="I243" s="1">
        <f t="shared" ref="I243" si="210">ABS(G243-G242)</f>
        <v>9.6160001754760742</v>
      </c>
      <c r="J243" s="2">
        <f t="shared" ref="J243" si="211">POWER(2,-(I243))</f>
        <v>1.2743699110999258E-3</v>
      </c>
      <c r="K243" s="2"/>
      <c r="O243" s="5"/>
      <c r="P243" s="5"/>
      <c r="Q243" s="5"/>
      <c r="R243" s="9"/>
      <c r="S243" s="15"/>
      <c r="T243" s="5"/>
      <c r="U243" s="15"/>
    </row>
    <row r="244" spans="1:21" s="1" customFormat="1">
      <c r="A244" s="1" t="s">
        <v>137</v>
      </c>
      <c r="B244" s="1" t="s">
        <v>217</v>
      </c>
      <c r="C244" s="1" t="s">
        <v>223</v>
      </c>
      <c r="D244" s="1" t="s">
        <v>16</v>
      </c>
      <c r="E244" s="1" t="s">
        <v>17</v>
      </c>
      <c r="F244" s="1" t="s">
        <v>18</v>
      </c>
      <c r="G244" s="21">
        <v>22.853000640869141</v>
      </c>
      <c r="K244" s="2"/>
      <c r="O244" s="5"/>
      <c r="P244" s="5"/>
      <c r="Q244" s="5"/>
      <c r="R244" s="9"/>
      <c r="S244" s="15"/>
      <c r="T244" s="5"/>
      <c r="U244" s="15"/>
    </row>
    <row r="245" spans="1:21" s="1" customFormat="1">
      <c r="A245" s="1" t="s">
        <v>137</v>
      </c>
      <c r="B245" s="1" t="s">
        <v>217</v>
      </c>
      <c r="C245" s="1" t="s">
        <v>21</v>
      </c>
      <c r="D245" s="1" t="s">
        <v>16</v>
      </c>
      <c r="E245" s="1" t="s">
        <v>22</v>
      </c>
      <c r="F245" s="1" t="s">
        <v>18</v>
      </c>
      <c r="G245" s="21">
        <v>13.682000160217285</v>
      </c>
      <c r="I245" s="1">
        <f t="shared" ref="I245" si="212">ABS(G245-G244)</f>
        <v>9.1710004806518555</v>
      </c>
      <c r="J245" s="2">
        <f t="shared" ref="J245" si="213">POWER(2,-(I245))</f>
        <v>1.7348173826535419E-3</v>
      </c>
      <c r="K245" s="2"/>
      <c r="O245" s="5"/>
      <c r="P245" s="5"/>
      <c r="Q245" s="5"/>
      <c r="R245" s="9"/>
      <c r="S245" s="15"/>
      <c r="T245" s="5"/>
      <c r="U245" s="15"/>
    </row>
    <row r="246" spans="1:21" s="1" customFormat="1">
      <c r="A246" s="1" t="s">
        <v>138</v>
      </c>
      <c r="B246" s="1" t="s">
        <v>217</v>
      </c>
      <c r="C246" s="1" t="s">
        <v>223</v>
      </c>
      <c r="D246" s="1" t="s">
        <v>16</v>
      </c>
      <c r="E246" s="1" t="s">
        <v>17</v>
      </c>
      <c r="F246" s="1" t="s">
        <v>18</v>
      </c>
      <c r="G246" s="21">
        <v>22.900999069213867</v>
      </c>
      <c r="K246" s="2"/>
      <c r="O246" s="5"/>
      <c r="P246" s="5"/>
      <c r="Q246" s="5"/>
      <c r="R246" s="9"/>
      <c r="S246" s="16"/>
      <c r="T246" s="6"/>
      <c r="U246" s="15"/>
    </row>
    <row r="247" spans="1:21" s="1" customFormat="1">
      <c r="A247" s="1" t="s">
        <v>138</v>
      </c>
      <c r="B247" s="1" t="s">
        <v>217</v>
      </c>
      <c r="C247" s="1" t="s">
        <v>21</v>
      </c>
      <c r="D247" s="1" t="s">
        <v>16</v>
      </c>
      <c r="E247" s="1" t="s">
        <v>22</v>
      </c>
      <c r="F247" s="1" t="s">
        <v>18</v>
      </c>
      <c r="G247" s="21">
        <v>13.496000289916992</v>
      </c>
      <c r="I247" s="1">
        <f t="shared" ref="I247" si="214">ABS(G247-G246)</f>
        <v>9.404998779296875</v>
      </c>
      <c r="J247" s="2">
        <f t="shared" ref="J247" si="215">POWER(2,-(I247))</f>
        <v>1.4750721324364236E-3</v>
      </c>
      <c r="K247" s="2"/>
      <c r="O247" s="5"/>
      <c r="P247" s="5"/>
      <c r="Q247" s="5"/>
      <c r="R247" s="9"/>
      <c r="S247" s="16"/>
      <c r="T247" s="6"/>
      <c r="U247" s="15"/>
    </row>
    <row r="248" spans="1:21" s="1" customFormat="1">
      <c r="A248" s="1" t="s">
        <v>139</v>
      </c>
      <c r="B248" s="1" t="s">
        <v>217</v>
      </c>
      <c r="C248" s="1" t="s">
        <v>223</v>
      </c>
      <c r="D248" s="1" t="s">
        <v>16</v>
      </c>
      <c r="E248" s="1" t="s">
        <v>17</v>
      </c>
      <c r="F248" s="1" t="s">
        <v>18</v>
      </c>
      <c r="G248" s="21">
        <v>22.934999465942383</v>
      </c>
      <c r="K248" s="2"/>
      <c r="O248" s="5"/>
      <c r="P248" s="5"/>
      <c r="Q248" s="5"/>
      <c r="R248" s="9"/>
      <c r="S248" s="16"/>
      <c r="T248" s="6"/>
      <c r="U248" s="15"/>
    </row>
    <row r="249" spans="1:21" s="1" customFormat="1">
      <c r="A249" s="1" t="s">
        <v>139</v>
      </c>
      <c r="B249" s="1" t="s">
        <v>217</v>
      </c>
      <c r="C249" s="1" t="s">
        <v>21</v>
      </c>
      <c r="D249" s="1" t="s">
        <v>16</v>
      </c>
      <c r="E249" s="1" t="s">
        <v>22</v>
      </c>
      <c r="F249" s="1" t="s">
        <v>18</v>
      </c>
      <c r="G249" s="21">
        <v>13.637999534606934</v>
      </c>
      <c r="I249" s="1">
        <f t="shared" ref="I249" si="216">ABS(G249-G248)</f>
        <v>9.2969999313354492</v>
      </c>
      <c r="J249" s="2">
        <f t="shared" ref="J249" si="217">POWER(2,-(I249))</f>
        <v>1.5897328590034543E-3</v>
      </c>
      <c r="K249" s="2"/>
      <c r="O249" s="5"/>
      <c r="P249" s="5"/>
      <c r="Q249" s="5"/>
      <c r="R249" s="9"/>
      <c r="S249" s="15"/>
      <c r="T249" s="5"/>
      <c r="U249" s="15"/>
    </row>
    <row r="250" spans="1:21" s="1" customFormat="1">
      <c r="A250" s="1" t="s">
        <v>140</v>
      </c>
      <c r="B250" s="1" t="s">
        <v>217</v>
      </c>
      <c r="C250" s="1" t="s">
        <v>223</v>
      </c>
      <c r="D250" s="1" t="s">
        <v>16</v>
      </c>
      <c r="E250" s="1" t="s">
        <v>17</v>
      </c>
      <c r="F250" s="1" t="s">
        <v>18</v>
      </c>
      <c r="G250" s="21">
        <v>22.966999053955078</v>
      </c>
      <c r="K250" s="2"/>
      <c r="O250" s="5"/>
      <c r="Q250" s="32" t="s">
        <v>200</v>
      </c>
      <c r="R250" s="32" t="s">
        <v>201</v>
      </c>
      <c r="S250" s="31"/>
      <c r="T250" s="5"/>
      <c r="U250" s="15"/>
    </row>
    <row r="251" spans="1:21" s="5" customFormat="1">
      <c r="A251" s="1" t="s">
        <v>140</v>
      </c>
      <c r="B251" s="1" t="s">
        <v>217</v>
      </c>
      <c r="C251" s="1" t="s">
        <v>21</v>
      </c>
      <c r="D251" s="1" t="s">
        <v>16</v>
      </c>
      <c r="E251" s="1" t="s">
        <v>22</v>
      </c>
      <c r="F251" s="1" t="s">
        <v>18</v>
      </c>
      <c r="G251" s="21">
        <v>13.352999687194824</v>
      </c>
      <c r="H251" s="1"/>
      <c r="I251" s="1">
        <f t="shared" ref="I251" si="218">ABS(G251-G250)</f>
        <v>9.6139993667602539</v>
      </c>
      <c r="J251" s="2">
        <f t="shared" ref="J251" si="219">POWER(2,-(I251))</f>
        <v>1.27613850338829E-3</v>
      </c>
      <c r="K251" s="2"/>
      <c r="L251" s="1"/>
      <c r="M251" s="1"/>
      <c r="N251" s="1"/>
      <c r="P251" s="32" t="s">
        <v>199</v>
      </c>
      <c r="Q251" s="33"/>
      <c r="R251" s="33"/>
      <c r="S251" s="31"/>
      <c r="T251" s="6"/>
      <c r="U251" s="15"/>
    </row>
    <row r="252" spans="1:21" s="5" customFormat="1">
      <c r="A252" s="1"/>
      <c r="B252" s="1"/>
      <c r="C252" s="1"/>
      <c r="D252" s="1"/>
      <c r="E252" s="1"/>
      <c r="F252" s="1"/>
      <c r="G252" s="21"/>
      <c r="H252" s="1"/>
      <c r="I252" s="1"/>
      <c r="J252" s="2"/>
      <c r="K252" s="2"/>
      <c r="L252" s="1"/>
      <c r="M252" s="1"/>
      <c r="N252" s="1"/>
      <c r="P252" s="33"/>
      <c r="Q252" s="33"/>
      <c r="R252" s="33"/>
      <c r="S252" s="31"/>
      <c r="T252" s="6"/>
      <c r="U252" s="15"/>
    </row>
    <row r="253" spans="1:21" s="5" customFormat="1">
      <c r="A253" s="1" t="s">
        <v>141</v>
      </c>
      <c r="B253" s="1" t="s">
        <v>221</v>
      </c>
      <c r="C253" s="1" t="s">
        <v>223</v>
      </c>
      <c r="D253" s="1" t="s">
        <v>16</v>
      </c>
      <c r="E253" s="1" t="s">
        <v>17</v>
      </c>
      <c r="F253" s="1" t="s">
        <v>18</v>
      </c>
      <c r="G253" s="21">
        <v>22.74799919128418</v>
      </c>
      <c r="H253" s="1"/>
      <c r="I253" s="1"/>
      <c r="J253" s="1"/>
      <c r="K253" s="2">
        <f>AVERAGE(J254:J280)</f>
        <v>2.2935892040056205E-3</v>
      </c>
      <c r="L253" s="2">
        <f>STDEV(J254:J280)/SQRT(14)</f>
        <v>1.4934362981150912E-4</v>
      </c>
      <c r="M253" s="3">
        <f>K253*(1/K191)</f>
        <v>1.4240552174356949</v>
      </c>
      <c r="N253" s="4">
        <f>L253*(1/K191)</f>
        <v>9.2725225098043915E-2</v>
      </c>
      <c r="P253" s="22">
        <v>1</v>
      </c>
      <c r="Q253" s="5">
        <f>(J254+J256)/2</f>
        <v>3.5329239691626458E-3</v>
      </c>
      <c r="R253" s="14" t="s">
        <v>202</v>
      </c>
      <c r="S253" s="15">
        <f>AVERAGE(Q253:Q259)</f>
        <v>2.2935892040056205E-3</v>
      </c>
      <c r="T253" s="6"/>
    </row>
    <row r="254" spans="1:21" s="5" customFormat="1">
      <c r="A254" s="1" t="s">
        <v>141</v>
      </c>
      <c r="B254" s="1" t="s">
        <v>221</v>
      </c>
      <c r="C254" s="1" t="s">
        <v>21</v>
      </c>
      <c r="D254" s="1" t="s">
        <v>16</v>
      </c>
      <c r="E254" s="1" t="s">
        <v>22</v>
      </c>
      <c r="F254" s="1" t="s">
        <v>18</v>
      </c>
      <c r="G254" s="21">
        <v>14.668999671936035</v>
      </c>
      <c r="H254" s="1"/>
      <c r="I254" s="1">
        <f>ABS(G254-G253)</f>
        <v>8.0789995193481445</v>
      </c>
      <c r="J254" s="2">
        <f>POWER(2,-(I254))</f>
        <v>3.6981013540868237E-3</v>
      </c>
      <c r="K254" s="2"/>
      <c r="L254" s="1"/>
      <c r="M254" s="1"/>
      <c r="N254" s="1"/>
      <c r="P254" s="22">
        <v>2</v>
      </c>
      <c r="Q254" s="5">
        <f>(J258+J260)/2</f>
        <v>1.9936372201240686E-3</v>
      </c>
      <c r="R254" s="14" t="s">
        <v>203</v>
      </c>
      <c r="S254" s="16">
        <f>S253*(1/S191)</f>
        <v>1.4240552174356946</v>
      </c>
    </row>
    <row r="255" spans="1:21" s="5" customFormat="1">
      <c r="A255" s="1" t="s">
        <v>142</v>
      </c>
      <c r="B255" s="1" t="s">
        <v>221</v>
      </c>
      <c r="C255" s="1" t="s">
        <v>223</v>
      </c>
      <c r="D255" s="1" t="s">
        <v>16</v>
      </c>
      <c r="E255" s="1" t="s">
        <v>17</v>
      </c>
      <c r="F255" s="1" t="s">
        <v>18</v>
      </c>
      <c r="G255" s="21">
        <v>22.760000228881836</v>
      </c>
      <c r="H255" s="1"/>
      <c r="I255" s="1"/>
      <c r="J255" s="1"/>
      <c r="K255" s="2"/>
      <c r="L255" s="1"/>
      <c r="M255" s="1"/>
      <c r="N255" s="1"/>
      <c r="P255" s="22">
        <v>3</v>
      </c>
      <c r="Q255" s="5">
        <f>(J262+J264)/2</f>
        <v>2.2893810921836961E-3</v>
      </c>
      <c r="R255" s="14" t="s">
        <v>204</v>
      </c>
      <c r="S255" s="17">
        <f>STDEV(Q253:Q259)/SQRT(7)</f>
        <v>2.1479460876882095E-4</v>
      </c>
    </row>
    <row r="256" spans="1:21" s="5" customFormat="1">
      <c r="A256" s="1" t="s">
        <v>142</v>
      </c>
      <c r="B256" s="1" t="s">
        <v>221</v>
      </c>
      <c r="C256" s="1" t="s">
        <v>21</v>
      </c>
      <c r="D256" s="1" t="s">
        <v>16</v>
      </c>
      <c r="E256" s="1" t="s">
        <v>22</v>
      </c>
      <c r="F256" s="1" t="s">
        <v>18</v>
      </c>
      <c r="G256" s="21">
        <v>14.545999526977539</v>
      </c>
      <c r="H256" s="1"/>
      <c r="I256" s="1">
        <f t="shared" ref="I256" si="220">ABS(G256-G255)</f>
        <v>8.2140007019042969</v>
      </c>
      <c r="J256" s="2">
        <f t="shared" ref="J256" si="221">POWER(2,-(I256))</f>
        <v>3.367746584238468E-3</v>
      </c>
      <c r="K256" s="2"/>
      <c r="L256" s="1"/>
      <c r="M256" s="1"/>
      <c r="N256" s="1"/>
      <c r="P256" s="22">
        <v>4</v>
      </c>
      <c r="Q256" s="5">
        <f>(J266+J268)/2</f>
        <v>2.3039342597960958E-3</v>
      </c>
      <c r="R256" s="14" t="s">
        <v>205</v>
      </c>
      <c r="S256" s="18">
        <f>S255*(1/S191)</f>
        <v>0.13336275857947782</v>
      </c>
    </row>
    <row r="257" spans="1:21" s="5" customFormat="1">
      <c r="A257" s="1" t="s">
        <v>143</v>
      </c>
      <c r="B257" s="1" t="s">
        <v>221</v>
      </c>
      <c r="C257" s="1" t="s">
        <v>223</v>
      </c>
      <c r="D257" s="1" t="s">
        <v>16</v>
      </c>
      <c r="E257" s="1" t="s">
        <v>17</v>
      </c>
      <c r="F257" s="1" t="s">
        <v>18</v>
      </c>
      <c r="G257" s="21">
        <v>22.802000045776367</v>
      </c>
      <c r="H257" s="1"/>
      <c r="I257" s="1"/>
      <c r="J257" s="1"/>
      <c r="K257" s="2"/>
      <c r="L257" s="2"/>
      <c r="M257" s="3"/>
      <c r="N257" s="4"/>
      <c r="P257" s="22">
        <v>5</v>
      </c>
      <c r="Q257" s="5">
        <f>(J270+J272)/2</f>
        <v>2.0269485858756715E-3</v>
      </c>
      <c r="R257" s="9"/>
      <c r="S257" s="15"/>
      <c r="U257" s="15"/>
    </row>
    <row r="258" spans="1:21" s="5" customFormat="1">
      <c r="A258" s="1" t="s">
        <v>143</v>
      </c>
      <c r="B258" s="1" t="s">
        <v>221</v>
      </c>
      <c r="C258" s="1" t="s">
        <v>21</v>
      </c>
      <c r="D258" s="1" t="s">
        <v>16</v>
      </c>
      <c r="E258" s="1" t="s">
        <v>22</v>
      </c>
      <c r="F258" s="1" t="s">
        <v>18</v>
      </c>
      <c r="G258" s="21">
        <v>13.850000381469727</v>
      </c>
      <c r="H258" s="1"/>
      <c r="I258" s="1">
        <f t="shared" ref="I258" si="222">ABS(G258-G257)</f>
        <v>8.9519996643066406</v>
      </c>
      <c r="J258" s="2">
        <f t="shared" ref="J258" si="223">POWER(2,-(I258))</f>
        <v>2.0192011265718749E-3</v>
      </c>
      <c r="K258" s="2"/>
      <c r="L258" s="1"/>
      <c r="M258" s="1"/>
      <c r="N258" s="1"/>
      <c r="P258" s="22">
        <v>6</v>
      </c>
      <c r="Q258" s="5">
        <f>(J274+J276)/2</f>
        <v>2.0254244171542695E-3</v>
      </c>
      <c r="R258" s="9"/>
      <c r="S258" s="15"/>
      <c r="U258" s="15"/>
    </row>
    <row r="259" spans="1:21" s="1" customFormat="1">
      <c r="A259" s="1" t="s">
        <v>144</v>
      </c>
      <c r="B259" s="1" t="s">
        <v>221</v>
      </c>
      <c r="C259" s="1" t="s">
        <v>223</v>
      </c>
      <c r="D259" s="1" t="s">
        <v>16</v>
      </c>
      <c r="E259" s="1" t="s">
        <v>17</v>
      </c>
      <c r="F259" s="1" t="s">
        <v>18</v>
      </c>
      <c r="G259" s="21">
        <v>22.735000610351562</v>
      </c>
      <c r="K259" s="2"/>
      <c r="O259" s="5"/>
      <c r="P259" s="22">
        <v>7</v>
      </c>
      <c r="Q259" s="5">
        <f>(J278+J280)/2</f>
        <v>1.8828748837428951E-3</v>
      </c>
      <c r="R259" s="9"/>
      <c r="S259" s="15"/>
      <c r="T259" s="5"/>
      <c r="U259" s="15"/>
    </row>
    <row r="260" spans="1:21" s="1" customFormat="1">
      <c r="A260" s="1" t="s">
        <v>144</v>
      </c>
      <c r="B260" s="1" t="s">
        <v>221</v>
      </c>
      <c r="C260" s="1" t="s">
        <v>21</v>
      </c>
      <c r="D260" s="1" t="s">
        <v>16</v>
      </c>
      <c r="E260" s="1" t="s">
        <v>22</v>
      </c>
      <c r="F260" s="1" t="s">
        <v>18</v>
      </c>
      <c r="G260" s="21">
        <v>13.746000289916992</v>
      </c>
      <c r="I260" s="1">
        <f t="shared" ref="I260" si="224">ABS(G260-G259)</f>
        <v>8.9890003204345703</v>
      </c>
      <c r="J260" s="2">
        <f t="shared" ref="J260" si="225">POWER(2,-(I260))</f>
        <v>1.9680733136762628E-3</v>
      </c>
      <c r="K260" s="2"/>
      <c r="O260" s="5"/>
      <c r="P260" s="5"/>
      <c r="Q260" s="5"/>
      <c r="R260" s="9"/>
      <c r="S260" s="15"/>
      <c r="T260" s="5"/>
      <c r="U260" s="15"/>
    </row>
    <row r="261" spans="1:21" s="1" customFormat="1">
      <c r="A261" s="1" t="s">
        <v>145</v>
      </c>
      <c r="B261" s="1" t="s">
        <v>221</v>
      </c>
      <c r="C261" s="1" t="s">
        <v>223</v>
      </c>
      <c r="D261" s="1" t="s">
        <v>16</v>
      </c>
      <c r="E261" s="1" t="s">
        <v>17</v>
      </c>
      <c r="F261" s="1" t="s">
        <v>18</v>
      </c>
      <c r="G261" s="21">
        <v>22.809000015258789</v>
      </c>
      <c r="K261" s="2"/>
      <c r="O261" s="5"/>
      <c r="P261" s="5"/>
      <c r="Q261" s="5"/>
      <c r="R261" s="9"/>
      <c r="S261" s="15"/>
      <c r="T261" s="5"/>
      <c r="U261" s="15"/>
    </row>
    <row r="262" spans="1:21" s="1" customFormat="1">
      <c r="A262" s="1" t="s">
        <v>145</v>
      </c>
      <c r="B262" s="1" t="s">
        <v>221</v>
      </c>
      <c r="C262" s="1" t="s">
        <v>21</v>
      </c>
      <c r="D262" s="1" t="s">
        <v>16</v>
      </c>
      <c r="E262" s="1" t="s">
        <v>22</v>
      </c>
      <c r="F262" s="1" t="s">
        <v>18</v>
      </c>
      <c r="G262" s="21">
        <v>13.967000007629395</v>
      </c>
      <c r="I262" s="1">
        <f t="shared" ref="I262" si="226">ABS(G262-G261)</f>
        <v>8.8420000076293945</v>
      </c>
      <c r="J262" s="2">
        <f t="shared" ref="J262" si="227">POWER(2,-(I262))</f>
        <v>2.1791783523918114E-3</v>
      </c>
      <c r="K262" s="2"/>
      <c r="O262" s="5"/>
      <c r="P262" s="5"/>
      <c r="Q262" s="5"/>
      <c r="R262" s="9"/>
      <c r="S262" s="15"/>
      <c r="T262" s="5"/>
      <c r="U262" s="15"/>
    </row>
    <row r="263" spans="1:21" s="1" customFormat="1">
      <c r="A263" s="1" t="s">
        <v>146</v>
      </c>
      <c r="B263" s="1" t="s">
        <v>221</v>
      </c>
      <c r="C263" s="1" t="s">
        <v>223</v>
      </c>
      <c r="D263" s="1" t="s">
        <v>16</v>
      </c>
      <c r="E263" s="1" t="s">
        <v>17</v>
      </c>
      <c r="F263" s="1" t="s">
        <v>18</v>
      </c>
      <c r="G263" s="21">
        <v>22.76099967956543</v>
      </c>
      <c r="K263" s="2"/>
      <c r="O263" s="5"/>
      <c r="P263" s="5"/>
      <c r="Q263" s="5"/>
      <c r="R263" s="9"/>
      <c r="S263" s="15"/>
      <c r="T263" s="5"/>
      <c r="U263" s="15"/>
    </row>
    <row r="264" spans="1:21" s="1" customFormat="1">
      <c r="A264" s="1" t="s">
        <v>146</v>
      </c>
      <c r="B264" s="1" t="s">
        <v>221</v>
      </c>
      <c r="C264" s="1" t="s">
        <v>21</v>
      </c>
      <c r="D264" s="1" t="s">
        <v>16</v>
      </c>
      <c r="E264" s="1" t="s">
        <v>22</v>
      </c>
      <c r="F264" s="1" t="s">
        <v>18</v>
      </c>
      <c r="G264" s="21">
        <v>14.057999610900879</v>
      </c>
      <c r="I264" s="1">
        <f t="shared" ref="I264" si="228">ABS(G264-G263)</f>
        <v>8.7030000686645508</v>
      </c>
      <c r="J264" s="2">
        <f t="shared" ref="J264" si="229">POWER(2,-(I264))</f>
        <v>2.3995838319755807E-3</v>
      </c>
      <c r="K264" s="2"/>
      <c r="O264" s="5"/>
      <c r="P264" s="5"/>
      <c r="Q264" s="5"/>
      <c r="R264" s="9"/>
      <c r="S264" s="15"/>
      <c r="T264" s="5"/>
      <c r="U264" s="15"/>
    </row>
    <row r="265" spans="1:21" s="1" customFormat="1">
      <c r="A265" s="1" t="s">
        <v>147</v>
      </c>
      <c r="B265" s="1" t="s">
        <v>221</v>
      </c>
      <c r="C265" s="1" t="s">
        <v>223</v>
      </c>
      <c r="D265" s="1" t="s">
        <v>16</v>
      </c>
      <c r="E265" s="1" t="s">
        <v>17</v>
      </c>
      <c r="F265" s="1" t="s">
        <v>18</v>
      </c>
      <c r="G265" s="21">
        <v>22.743999481201172</v>
      </c>
      <c r="K265" s="2"/>
      <c r="O265" s="5"/>
      <c r="P265" s="5"/>
      <c r="Q265" s="5"/>
      <c r="R265" s="9"/>
      <c r="S265" s="15"/>
      <c r="T265" s="5"/>
      <c r="U265" s="15"/>
    </row>
    <row r="266" spans="1:21" s="1" customFormat="1">
      <c r="A266" s="1" t="s">
        <v>147</v>
      </c>
      <c r="B266" s="1" t="s">
        <v>221</v>
      </c>
      <c r="C266" s="1" t="s">
        <v>21</v>
      </c>
      <c r="D266" s="1" t="s">
        <v>16</v>
      </c>
      <c r="E266" s="1" t="s">
        <v>22</v>
      </c>
      <c r="F266" s="1" t="s">
        <v>18</v>
      </c>
      <c r="G266" s="21">
        <v>14.029999732971191</v>
      </c>
      <c r="I266" s="1">
        <f t="shared" ref="I266" si="230">ABS(G266-G265)</f>
        <v>8.7139997482299805</v>
      </c>
      <c r="J266" s="2">
        <f t="shared" ref="J266" si="231">POWER(2,-(I266))</f>
        <v>2.381358021197294E-3</v>
      </c>
      <c r="K266" s="2"/>
      <c r="O266" s="5"/>
      <c r="P266" s="5"/>
      <c r="Q266" s="5"/>
      <c r="R266" s="9"/>
      <c r="S266" s="15"/>
      <c r="T266" s="5"/>
      <c r="U266" s="15"/>
    </row>
    <row r="267" spans="1:21" s="1" customFormat="1">
      <c r="A267" s="1" t="s">
        <v>148</v>
      </c>
      <c r="B267" s="1" t="s">
        <v>221</v>
      </c>
      <c r="C267" s="1" t="s">
        <v>223</v>
      </c>
      <c r="D267" s="1" t="s">
        <v>16</v>
      </c>
      <c r="E267" s="1" t="s">
        <v>17</v>
      </c>
      <c r="F267" s="1" t="s">
        <v>18</v>
      </c>
      <c r="G267" s="21">
        <v>22.822999954223633</v>
      </c>
      <c r="K267" s="2"/>
      <c r="O267" s="5"/>
      <c r="P267" s="5"/>
      <c r="Q267" s="5"/>
      <c r="R267" s="9"/>
      <c r="S267" s="15"/>
      <c r="T267" s="5"/>
      <c r="U267" s="15"/>
    </row>
    <row r="268" spans="1:21" s="1" customFormat="1">
      <c r="A268" s="1" t="s">
        <v>148</v>
      </c>
      <c r="B268" s="1" t="s">
        <v>221</v>
      </c>
      <c r="C268" s="1" t="s">
        <v>21</v>
      </c>
      <c r="D268" s="1" t="s">
        <v>16</v>
      </c>
      <c r="E268" s="1" t="s">
        <v>22</v>
      </c>
      <c r="F268" s="1" t="s">
        <v>18</v>
      </c>
      <c r="G268" s="21">
        <v>14.01200008392334</v>
      </c>
      <c r="I268" s="1">
        <f t="shared" ref="I268" si="232">ABS(G268-G267)</f>
        <v>8.810999870300293</v>
      </c>
      <c r="J268" s="2">
        <f t="shared" ref="J268" si="233">POWER(2,-(I268))</f>
        <v>2.2265104983948975E-3</v>
      </c>
      <c r="K268" s="2"/>
      <c r="O268" s="5"/>
      <c r="P268" s="5"/>
      <c r="Q268" s="5"/>
      <c r="R268" s="9"/>
      <c r="S268" s="15"/>
      <c r="T268" s="5"/>
      <c r="U268" s="15"/>
    </row>
    <row r="269" spans="1:21" s="1" customFormat="1">
      <c r="A269" s="1" t="s">
        <v>149</v>
      </c>
      <c r="B269" s="1" t="s">
        <v>221</v>
      </c>
      <c r="C269" s="1" t="s">
        <v>223</v>
      </c>
      <c r="D269" s="1" t="s">
        <v>16</v>
      </c>
      <c r="E269" s="1" t="s">
        <v>17</v>
      </c>
      <c r="F269" s="1" t="s">
        <v>18</v>
      </c>
      <c r="G269" s="21">
        <v>22.707000732421875</v>
      </c>
      <c r="K269" s="2"/>
      <c r="O269" s="5"/>
      <c r="P269" s="5"/>
      <c r="Q269" s="5"/>
      <c r="R269" s="9"/>
      <c r="S269" s="15"/>
      <c r="T269" s="5"/>
      <c r="U269" s="15"/>
    </row>
    <row r="270" spans="1:21" s="1" customFormat="1">
      <c r="A270" s="1" t="s">
        <v>149</v>
      </c>
      <c r="B270" s="1" t="s">
        <v>221</v>
      </c>
      <c r="C270" s="1" t="s">
        <v>21</v>
      </c>
      <c r="D270" s="1" t="s">
        <v>16</v>
      </c>
      <c r="E270" s="1" t="s">
        <v>22</v>
      </c>
      <c r="F270" s="1" t="s">
        <v>18</v>
      </c>
      <c r="G270" s="21">
        <v>13.769000053405762</v>
      </c>
      <c r="I270" s="1">
        <f t="shared" ref="I270" si="234">ABS(G270-G269)</f>
        <v>8.9380006790161133</v>
      </c>
      <c r="J270" s="2">
        <f t="shared" ref="J270" si="235">POWER(2,-(I270))</f>
        <v>2.0388895236254415E-3</v>
      </c>
      <c r="K270" s="2"/>
      <c r="O270" s="5"/>
      <c r="P270" s="5"/>
      <c r="Q270" s="5"/>
      <c r="R270" s="9"/>
      <c r="S270" s="15"/>
      <c r="T270" s="5"/>
      <c r="U270" s="15"/>
    </row>
    <row r="271" spans="1:21" s="1" customFormat="1">
      <c r="A271" s="1" t="s">
        <v>150</v>
      </c>
      <c r="B271" s="1" t="s">
        <v>221</v>
      </c>
      <c r="C271" s="1" t="s">
        <v>223</v>
      </c>
      <c r="D271" s="1" t="s">
        <v>16</v>
      </c>
      <c r="E271" s="1" t="s">
        <v>17</v>
      </c>
      <c r="F271" s="1" t="s">
        <v>18</v>
      </c>
      <c r="G271" s="21">
        <v>22.74799919128418</v>
      </c>
      <c r="K271" s="2"/>
      <c r="O271" s="5"/>
      <c r="P271" s="5"/>
      <c r="Q271" s="5"/>
      <c r="R271" s="9"/>
      <c r="S271" s="15"/>
      <c r="T271" s="5"/>
      <c r="U271" s="15"/>
    </row>
    <row r="272" spans="1:21" s="1" customFormat="1">
      <c r="A272" s="1" t="s">
        <v>150</v>
      </c>
      <c r="B272" s="1" t="s">
        <v>221</v>
      </c>
      <c r="C272" s="1" t="s">
        <v>21</v>
      </c>
      <c r="D272" s="1" t="s">
        <v>16</v>
      </c>
      <c r="E272" s="1" t="s">
        <v>22</v>
      </c>
      <c r="F272" s="1" t="s">
        <v>18</v>
      </c>
      <c r="G272" s="21">
        <v>13.793000221252441</v>
      </c>
      <c r="I272" s="1">
        <f t="shared" ref="I272" si="236">ABS(G272-G271)</f>
        <v>8.9549989700317383</v>
      </c>
      <c r="J272" s="2">
        <f t="shared" ref="J272" si="237">POWER(2,-(I272))</f>
        <v>2.0150076481259016E-3</v>
      </c>
      <c r="K272" s="2"/>
      <c r="O272" s="5"/>
      <c r="P272" s="5"/>
      <c r="Q272" s="5"/>
      <c r="R272" s="9"/>
      <c r="S272" s="15"/>
      <c r="T272" s="5"/>
      <c r="U272" s="15"/>
    </row>
    <row r="273" spans="1:44">
      <c r="A273" s="1" t="s">
        <v>151</v>
      </c>
      <c r="B273" s="1" t="s">
        <v>221</v>
      </c>
      <c r="C273" s="1" t="s">
        <v>223</v>
      </c>
      <c r="D273" s="1" t="s">
        <v>16</v>
      </c>
      <c r="E273" s="1" t="s">
        <v>17</v>
      </c>
      <c r="F273" s="1" t="s">
        <v>18</v>
      </c>
      <c r="G273" s="21">
        <v>22.684000015258789</v>
      </c>
      <c r="J273" s="1"/>
    </row>
    <row r="274" spans="1:44">
      <c r="A274" s="1" t="s">
        <v>151</v>
      </c>
      <c r="B274" s="1" t="s">
        <v>221</v>
      </c>
      <c r="C274" s="1" t="s">
        <v>21</v>
      </c>
      <c r="D274" s="1" t="s">
        <v>16</v>
      </c>
      <c r="E274" s="1" t="s">
        <v>22</v>
      </c>
      <c r="F274" s="1" t="s">
        <v>18</v>
      </c>
      <c r="G274" s="21">
        <v>13.576999664306641</v>
      </c>
      <c r="I274" s="1">
        <f t="shared" ref="I274" si="238">ABS(G274-G273)</f>
        <v>9.1070003509521484</v>
      </c>
      <c r="J274" s="2">
        <f t="shared" ref="J274" si="239">POWER(2,-(I274))</f>
        <v>1.8135090360046123E-3</v>
      </c>
    </row>
    <row r="275" spans="1:44">
      <c r="A275" s="1" t="s">
        <v>152</v>
      </c>
      <c r="B275" s="1" t="s">
        <v>221</v>
      </c>
      <c r="C275" s="1" t="s">
        <v>223</v>
      </c>
      <c r="D275" s="1" t="s">
        <v>16</v>
      </c>
      <c r="E275" s="1" t="s">
        <v>17</v>
      </c>
      <c r="F275" s="1" t="s">
        <v>18</v>
      </c>
      <c r="G275" s="21">
        <v>22.670999526977539</v>
      </c>
      <c r="J275" s="1"/>
    </row>
    <row r="276" spans="1:44">
      <c r="A276" s="1" t="s">
        <v>152</v>
      </c>
      <c r="B276" s="1" t="s">
        <v>221</v>
      </c>
      <c r="C276" s="1" t="s">
        <v>21</v>
      </c>
      <c r="D276" s="1" t="s">
        <v>16</v>
      </c>
      <c r="E276" s="1" t="s">
        <v>22</v>
      </c>
      <c r="F276" s="1" t="s">
        <v>18</v>
      </c>
      <c r="G276" s="21">
        <v>13.866999626159668</v>
      </c>
      <c r="I276" s="1">
        <f t="shared" ref="I276" si="240">ABS(G276-G275)</f>
        <v>8.8039999008178711</v>
      </c>
      <c r="J276" s="2">
        <f t="shared" ref="J276" si="241">POWER(2,-(I276))</f>
        <v>2.2373397983039265E-3</v>
      </c>
    </row>
    <row r="277" spans="1:44">
      <c r="A277" s="1" t="s">
        <v>153</v>
      </c>
      <c r="B277" s="1" t="s">
        <v>221</v>
      </c>
      <c r="C277" s="1" t="s">
        <v>223</v>
      </c>
      <c r="D277" s="1" t="s">
        <v>16</v>
      </c>
      <c r="E277" s="1" t="s">
        <v>17</v>
      </c>
      <c r="F277" s="1" t="s">
        <v>18</v>
      </c>
      <c r="G277" s="21">
        <v>22.841999053955078</v>
      </c>
      <c r="J277" s="1"/>
    </row>
    <row r="278" spans="1:44">
      <c r="A278" s="1" t="s">
        <v>153</v>
      </c>
      <c r="B278" s="1" t="s">
        <v>221</v>
      </c>
      <c r="C278" s="1" t="s">
        <v>21</v>
      </c>
      <c r="D278" s="1" t="s">
        <v>16</v>
      </c>
      <c r="E278" s="1" t="s">
        <v>22</v>
      </c>
      <c r="F278" s="1" t="s">
        <v>18</v>
      </c>
      <c r="G278" s="21">
        <v>13.767999649047852</v>
      </c>
      <c r="I278" s="1">
        <f t="shared" ref="I278" si="242">ABS(G278-G277)</f>
        <v>9.0739994049072266</v>
      </c>
      <c r="J278" s="2">
        <f t="shared" ref="J278" si="243">POWER(2,-(I278))</f>
        <v>1.8554702631594902E-3</v>
      </c>
    </row>
    <row r="279" spans="1:44">
      <c r="A279" s="1" t="s">
        <v>154</v>
      </c>
      <c r="B279" s="1" t="s">
        <v>221</v>
      </c>
      <c r="C279" s="1" t="s">
        <v>223</v>
      </c>
      <c r="D279" s="1" t="s">
        <v>16</v>
      </c>
      <c r="E279" s="1" t="s">
        <v>17</v>
      </c>
      <c r="F279" s="1" t="s">
        <v>18</v>
      </c>
      <c r="G279" s="21">
        <v>22.833000183105469</v>
      </c>
      <c r="J279" s="1"/>
      <c r="P279" s="1"/>
      <c r="Q279" s="32" t="s">
        <v>200</v>
      </c>
      <c r="R279" s="32" t="s">
        <v>201</v>
      </c>
      <c r="S279" s="31"/>
    </row>
    <row r="280" spans="1:44">
      <c r="A280" s="1" t="s">
        <v>154</v>
      </c>
      <c r="B280" s="1" t="s">
        <v>221</v>
      </c>
      <c r="C280" s="1" t="s">
        <v>21</v>
      </c>
      <c r="D280" s="1" t="s">
        <v>16</v>
      </c>
      <c r="E280" s="1" t="s">
        <v>22</v>
      </c>
      <c r="F280" s="1" t="s">
        <v>18</v>
      </c>
      <c r="G280" s="21">
        <v>13.800999641418457</v>
      </c>
      <c r="I280" s="1">
        <f t="shared" ref="I280" si="244">ABS(G280-G279)</f>
        <v>9.0320005416870117</v>
      </c>
      <c r="J280" s="2">
        <f t="shared" ref="J280" si="245">POWER(2,-(I280))</f>
        <v>1.9102795043263001E-3</v>
      </c>
      <c r="P280" s="32" t="s">
        <v>199</v>
      </c>
      <c r="Q280" s="33"/>
      <c r="R280" s="33"/>
      <c r="S280" s="31"/>
    </row>
    <row r="281" spans="1:44">
      <c r="L281" s="2"/>
      <c r="M281" s="3"/>
      <c r="N281" s="4"/>
      <c r="P281" s="33"/>
      <c r="Q281" s="33"/>
      <c r="R281" s="33"/>
      <c r="S281" s="31"/>
    </row>
    <row r="282" spans="1:44">
      <c r="A282" s="1" t="s">
        <v>155</v>
      </c>
      <c r="B282" s="1" t="s">
        <v>213</v>
      </c>
      <c r="C282" s="1" t="s">
        <v>223</v>
      </c>
      <c r="D282" s="1" t="s">
        <v>16</v>
      </c>
      <c r="E282" s="1" t="s">
        <v>17</v>
      </c>
      <c r="F282" s="1" t="s">
        <v>18</v>
      </c>
      <c r="G282" s="21">
        <v>22.702999114990234</v>
      </c>
      <c r="J282" s="1"/>
      <c r="K282" s="2">
        <f>AVERAGE(J282:J309)</f>
        <v>1.9293454842841599E-3</v>
      </c>
      <c r="L282" s="2">
        <f>STDEV(J283:J309)/SQRT(14)</f>
        <v>8.0799121281275221E-5</v>
      </c>
      <c r="M282" s="3">
        <f>K282*(1/K191)</f>
        <v>1.1979017420959759</v>
      </c>
      <c r="N282" s="4">
        <f>L282*(1/K191)</f>
        <v>5.016696539374603E-2</v>
      </c>
      <c r="P282" s="22">
        <v>1</v>
      </c>
      <c r="Q282" s="5">
        <f>(J283+J285)/2</f>
        <v>1.9180010022744329E-3</v>
      </c>
      <c r="R282" s="14" t="s">
        <v>202</v>
      </c>
      <c r="S282" s="15">
        <f>AVERAGE(Q282:Q288)</f>
        <v>1.9293454842841599E-3</v>
      </c>
      <c r="U282" s="1"/>
      <c r="W282" s="1"/>
    </row>
    <row r="283" spans="1:44" s="7" customFormat="1">
      <c r="A283" s="1" t="s">
        <v>155</v>
      </c>
      <c r="B283" s="1" t="s">
        <v>213</v>
      </c>
      <c r="C283" s="1" t="s">
        <v>21</v>
      </c>
      <c r="D283" s="1" t="s">
        <v>16</v>
      </c>
      <c r="E283" s="1" t="s">
        <v>22</v>
      </c>
      <c r="F283" s="1" t="s">
        <v>18</v>
      </c>
      <c r="G283" s="21">
        <v>13.463000297546387</v>
      </c>
      <c r="H283" s="1"/>
      <c r="I283" s="1">
        <f>ABS(G283-G282)</f>
        <v>9.2399988174438477</v>
      </c>
      <c r="J283" s="2">
        <f>POWER(2,-(I283))</f>
        <v>1.6538007938039752E-3</v>
      </c>
      <c r="K283" s="2"/>
      <c r="L283" s="2"/>
      <c r="M283" s="3"/>
      <c r="N283" s="1"/>
      <c r="O283" s="5"/>
      <c r="P283" s="22">
        <v>2</v>
      </c>
      <c r="Q283" s="5">
        <f>(J287+J289)/2</f>
        <v>1.9584826079499761E-3</v>
      </c>
      <c r="R283" s="14" t="s">
        <v>203</v>
      </c>
      <c r="S283" s="16">
        <f>S282*(1/S191)</f>
        <v>1.1979017420959757</v>
      </c>
      <c r="T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>
      <c r="A284" s="1" t="s">
        <v>156</v>
      </c>
      <c r="B284" s="1" t="s">
        <v>213</v>
      </c>
      <c r="C284" s="1" t="s">
        <v>223</v>
      </c>
      <c r="D284" s="1" t="s">
        <v>16</v>
      </c>
      <c r="E284" s="1" t="s">
        <v>17</v>
      </c>
      <c r="F284" s="1" t="s">
        <v>18</v>
      </c>
      <c r="G284" s="21">
        <v>22.704999923706055</v>
      </c>
      <c r="J284" s="1"/>
      <c r="P284" s="22">
        <v>3</v>
      </c>
      <c r="Q284" s="5">
        <f>(J291+J293)/2</f>
        <v>2.3313066892608745E-3</v>
      </c>
      <c r="R284" s="14" t="s">
        <v>204</v>
      </c>
      <c r="S284" s="17">
        <f>STDEV(Q282:Q288)/SQRT(7)</f>
        <v>1.0725410305044644E-4</v>
      </c>
      <c r="U284" s="1"/>
      <c r="W284" s="1"/>
    </row>
    <row r="285" spans="1:44">
      <c r="A285" s="1" t="s">
        <v>156</v>
      </c>
      <c r="B285" s="1" t="s">
        <v>213</v>
      </c>
      <c r="C285" s="1" t="s">
        <v>21</v>
      </c>
      <c r="D285" s="1" t="s">
        <v>16</v>
      </c>
      <c r="E285" s="1" t="s">
        <v>22</v>
      </c>
      <c r="F285" s="1" t="s">
        <v>18</v>
      </c>
      <c r="G285" s="21">
        <v>13.864999771118164</v>
      </c>
      <c r="I285" s="1">
        <f t="shared" ref="I285" si="246">ABS(G285-G284)</f>
        <v>8.8400001525878906</v>
      </c>
      <c r="J285" s="2">
        <f t="shared" ref="J285" si="247">POWER(2,-(I285))</f>
        <v>2.1822012107448907E-3</v>
      </c>
      <c r="P285" s="22">
        <v>4</v>
      </c>
      <c r="Q285" s="5">
        <f>(J295+J297)/2</f>
        <v>1.5581198980320679E-3</v>
      </c>
      <c r="R285" s="14" t="s">
        <v>205</v>
      </c>
      <c r="S285" s="18">
        <f>S284*(1/S191)</f>
        <v>6.6592467724224433E-2</v>
      </c>
      <c r="U285" s="1"/>
    </row>
    <row r="286" spans="1:44">
      <c r="A286" s="1" t="s">
        <v>157</v>
      </c>
      <c r="B286" s="1" t="s">
        <v>213</v>
      </c>
      <c r="C286" s="1" t="s">
        <v>223</v>
      </c>
      <c r="D286" s="1" t="s">
        <v>16</v>
      </c>
      <c r="E286" s="1" t="s">
        <v>17</v>
      </c>
      <c r="F286" s="1" t="s">
        <v>18</v>
      </c>
      <c r="G286" s="21">
        <v>22.358999252319336</v>
      </c>
      <c r="J286" s="1"/>
      <c r="L286" s="2"/>
      <c r="M286" s="3"/>
      <c r="N286" s="4"/>
      <c r="P286" s="22">
        <v>5</v>
      </c>
      <c r="Q286" s="5">
        <f>(J299+J301)/2</f>
        <v>1.9218931884729899E-3</v>
      </c>
      <c r="S286" s="11" t="s">
        <v>206</v>
      </c>
    </row>
    <row r="287" spans="1:44">
      <c r="A287" s="1" t="s">
        <v>157</v>
      </c>
      <c r="B287" s="1" t="s">
        <v>213</v>
      </c>
      <c r="C287" s="1" t="s">
        <v>21</v>
      </c>
      <c r="D287" s="1" t="s">
        <v>16</v>
      </c>
      <c r="E287" s="1" t="s">
        <v>22</v>
      </c>
      <c r="F287" s="1" t="s">
        <v>18</v>
      </c>
      <c r="G287" s="21">
        <v>13.232000350952148</v>
      </c>
      <c r="I287" s="1">
        <f t="shared" ref="I287" si="248">ABS(G287-G286)</f>
        <v>9.1269989013671875</v>
      </c>
      <c r="J287" s="2">
        <f t="shared" ref="J287" si="249">POWER(2,-(I287))</f>
        <v>1.7885437182863888E-3</v>
      </c>
      <c r="P287" s="22">
        <v>6</v>
      </c>
      <c r="Q287" s="5">
        <f>(J303+J305)/2</f>
        <v>2.2103755046960433E-3</v>
      </c>
      <c r="R287" s="14" t="s">
        <v>207</v>
      </c>
      <c r="S287" s="5">
        <f>TTEST(Q282:Q288,Q311:Q318,2,2)</f>
        <v>0.22996489377453105</v>
      </c>
    </row>
    <row r="288" spans="1:44">
      <c r="A288" s="1" t="s">
        <v>158</v>
      </c>
      <c r="B288" s="1" t="s">
        <v>213</v>
      </c>
      <c r="C288" s="1" t="s">
        <v>223</v>
      </c>
      <c r="D288" s="1" t="s">
        <v>16</v>
      </c>
      <c r="E288" s="1" t="s">
        <v>17</v>
      </c>
      <c r="F288" s="1" t="s">
        <v>18</v>
      </c>
      <c r="G288" s="21">
        <v>22.368000030517578</v>
      </c>
      <c r="J288" s="1"/>
      <c r="P288" s="22">
        <v>7</v>
      </c>
      <c r="Q288" s="5">
        <f>(J307+J309)/2</f>
        <v>1.6072394993027345E-3</v>
      </c>
      <c r="R288" s="14" t="s">
        <v>208</v>
      </c>
      <c r="S288" s="5">
        <f>TTEST(Q282:Q288,Q344:Q350,2,2)</f>
        <v>2.9426161631360737E-2</v>
      </c>
    </row>
    <row r="289" spans="1:19" s="1" customFormat="1">
      <c r="A289" s="1" t="s">
        <v>158</v>
      </c>
      <c r="B289" s="1" t="s">
        <v>213</v>
      </c>
      <c r="C289" s="1" t="s">
        <v>21</v>
      </c>
      <c r="D289" s="1" t="s">
        <v>16</v>
      </c>
      <c r="E289" s="1" t="s">
        <v>22</v>
      </c>
      <c r="F289" s="1" t="s">
        <v>18</v>
      </c>
      <c r="G289" s="21">
        <v>13.491999626159668</v>
      </c>
      <c r="I289" s="1">
        <f t="shared" ref="I289" si="250">ABS(G289-G288)</f>
        <v>8.8760004043579102</v>
      </c>
      <c r="J289" s="2">
        <f t="shared" ref="J289" si="251">POWER(2,-(I289))</f>
        <v>2.1284214976135633E-3</v>
      </c>
      <c r="K289" s="2"/>
      <c r="O289" s="5"/>
      <c r="P289" s="5"/>
      <c r="Q289" s="5"/>
      <c r="R289" s="14" t="s">
        <v>209</v>
      </c>
      <c r="S289" s="5">
        <f>TTEST(Q311:Q318,Q344:Q350,2,2)</f>
        <v>4.5137402883537736E-2</v>
      </c>
    </row>
    <row r="290" spans="1:19" s="1" customFormat="1">
      <c r="A290" s="1" t="s">
        <v>159</v>
      </c>
      <c r="B290" s="1" t="s">
        <v>213</v>
      </c>
      <c r="C290" s="1" t="s">
        <v>223</v>
      </c>
      <c r="D290" s="1" t="s">
        <v>16</v>
      </c>
      <c r="E290" s="1" t="s">
        <v>17</v>
      </c>
      <c r="F290" s="1" t="s">
        <v>18</v>
      </c>
      <c r="G290" s="21">
        <v>22.052999496459961</v>
      </c>
      <c r="K290" s="2"/>
      <c r="L290" s="2"/>
      <c r="M290" s="3"/>
      <c r="N290" s="4"/>
      <c r="O290" s="5"/>
      <c r="P290" s="5"/>
      <c r="Q290" s="5"/>
      <c r="R290" s="9"/>
      <c r="S290" s="15"/>
    </row>
    <row r="291" spans="1:19" s="1" customFormat="1">
      <c r="A291" s="1" t="s">
        <v>159</v>
      </c>
      <c r="B291" s="1" t="s">
        <v>213</v>
      </c>
      <c r="C291" s="1" t="s">
        <v>21</v>
      </c>
      <c r="D291" s="1" t="s">
        <v>16</v>
      </c>
      <c r="E291" s="1" t="s">
        <v>22</v>
      </c>
      <c r="F291" s="1" t="s">
        <v>18</v>
      </c>
      <c r="G291" s="21">
        <v>13.340000152587891</v>
      </c>
      <c r="I291" s="1">
        <f t="shared" ref="I291" si="252">ABS(G291-G290)</f>
        <v>8.7129993438720703</v>
      </c>
      <c r="J291" s="2">
        <f t="shared" ref="J291" si="253">POWER(2,-(I291))</f>
        <v>2.3830098929019444E-3</v>
      </c>
      <c r="K291" s="2"/>
      <c r="O291" s="5"/>
      <c r="P291" s="5"/>
      <c r="Q291" s="5"/>
      <c r="R291" s="9"/>
      <c r="S291" s="15"/>
    </row>
    <row r="292" spans="1:19" s="1" customFormat="1">
      <c r="A292" s="1" t="s">
        <v>160</v>
      </c>
      <c r="B292" s="1" t="s">
        <v>213</v>
      </c>
      <c r="C292" s="1" t="s">
        <v>223</v>
      </c>
      <c r="D292" s="1" t="s">
        <v>16</v>
      </c>
      <c r="E292" s="1" t="s">
        <v>17</v>
      </c>
      <c r="F292" s="1" t="s">
        <v>18</v>
      </c>
      <c r="G292" s="21">
        <v>22.040000915527344</v>
      </c>
      <c r="K292" s="2"/>
      <c r="O292" s="5"/>
      <c r="P292" s="5"/>
      <c r="Q292" s="5"/>
      <c r="R292" s="9"/>
      <c r="S292" s="15"/>
    </row>
    <row r="293" spans="1:19" s="1" customFormat="1">
      <c r="A293" s="1" t="s">
        <v>160</v>
      </c>
      <c r="B293" s="1" t="s">
        <v>213</v>
      </c>
      <c r="C293" s="1" t="s">
        <v>21</v>
      </c>
      <c r="D293" s="1" t="s">
        <v>16</v>
      </c>
      <c r="E293" s="1" t="s">
        <v>22</v>
      </c>
      <c r="F293" s="1" t="s">
        <v>18</v>
      </c>
      <c r="G293" s="21">
        <v>13.262999534606934</v>
      </c>
      <c r="I293" s="1">
        <f t="shared" ref="I293" si="254">ABS(G293-G292)</f>
        <v>8.7770013809204102</v>
      </c>
      <c r="J293" s="2">
        <f t="shared" ref="J293" si="255">POWER(2,-(I293))</f>
        <v>2.2796034856198046E-3</v>
      </c>
      <c r="K293" s="2"/>
      <c r="O293" s="5"/>
      <c r="P293" s="5"/>
      <c r="Q293" s="5"/>
      <c r="R293" s="9"/>
      <c r="S293" s="15"/>
    </row>
    <row r="294" spans="1:19" s="1" customFormat="1">
      <c r="A294" s="1" t="s">
        <v>161</v>
      </c>
      <c r="B294" s="1" t="s">
        <v>213</v>
      </c>
      <c r="C294" s="1" t="s">
        <v>223</v>
      </c>
      <c r="D294" s="1" t="s">
        <v>16</v>
      </c>
      <c r="E294" s="1" t="s">
        <v>17</v>
      </c>
      <c r="F294" s="1" t="s">
        <v>18</v>
      </c>
      <c r="G294" s="21">
        <v>22.416000366210938</v>
      </c>
      <c r="K294" s="2"/>
      <c r="O294" s="5"/>
      <c r="P294" s="5"/>
      <c r="Q294" s="5"/>
      <c r="R294" s="9"/>
      <c r="S294" s="15"/>
    </row>
    <row r="295" spans="1:19" s="1" customFormat="1">
      <c r="A295" s="1" t="s">
        <v>161</v>
      </c>
      <c r="B295" s="1" t="s">
        <v>213</v>
      </c>
      <c r="C295" s="1" t="s">
        <v>21</v>
      </c>
      <c r="D295" s="1" t="s">
        <v>16</v>
      </c>
      <c r="E295" s="1" t="s">
        <v>22</v>
      </c>
      <c r="F295" s="1" t="s">
        <v>18</v>
      </c>
      <c r="G295" s="21">
        <v>13.081999778747559</v>
      </c>
      <c r="I295" s="1">
        <f t="shared" ref="I295" si="256">ABS(G295-G294)</f>
        <v>9.3340005874633789</v>
      </c>
      <c r="J295" s="2">
        <f t="shared" ref="J295" si="257">POWER(2,-(I295))</f>
        <v>1.5494795315367008E-3</v>
      </c>
      <c r="K295" s="2"/>
      <c r="O295" s="5"/>
      <c r="P295" s="5"/>
      <c r="Q295" s="5"/>
      <c r="R295" s="9"/>
      <c r="S295" s="15"/>
    </row>
    <row r="296" spans="1:19" s="1" customFormat="1">
      <c r="A296" s="1" t="s">
        <v>162</v>
      </c>
      <c r="B296" s="1" t="s">
        <v>213</v>
      </c>
      <c r="C296" s="1" t="s">
        <v>223</v>
      </c>
      <c r="D296" s="1" t="s">
        <v>16</v>
      </c>
      <c r="E296" s="1" t="s">
        <v>17</v>
      </c>
      <c r="F296" s="1" t="s">
        <v>18</v>
      </c>
      <c r="G296" s="21">
        <v>22.489999771118164</v>
      </c>
      <c r="K296" s="2"/>
      <c r="O296" s="5"/>
      <c r="P296" s="5"/>
      <c r="Q296" s="5"/>
      <c r="R296" s="9"/>
      <c r="S296" s="15"/>
    </row>
    <row r="297" spans="1:19" s="1" customFormat="1">
      <c r="A297" s="1" t="s">
        <v>162</v>
      </c>
      <c r="B297" s="1" t="s">
        <v>213</v>
      </c>
      <c r="C297" s="1" t="s">
        <v>21</v>
      </c>
      <c r="D297" s="1" t="s">
        <v>16</v>
      </c>
      <c r="E297" s="1" t="s">
        <v>22</v>
      </c>
      <c r="F297" s="1" t="s">
        <v>18</v>
      </c>
      <c r="G297" s="21">
        <v>13.171999931335449</v>
      </c>
      <c r="I297" s="1">
        <f t="shared" ref="I297" si="258">ABS(G297-G296)</f>
        <v>9.3179998397827148</v>
      </c>
      <c r="J297" s="2">
        <f t="shared" ref="J297" si="259">POWER(2,-(I297))</f>
        <v>1.5667602645274351E-3</v>
      </c>
      <c r="K297" s="2"/>
      <c r="O297" s="5"/>
      <c r="P297" s="5"/>
      <c r="Q297" s="5"/>
      <c r="R297" s="9"/>
      <c r="S297" s="15"/>
    </row>
    <row r="298" spans="1:19" s="1" customFormat="1">
      <c r="A298" s="1" t="s">
        <v>163</v>
      </c>
      <c r="B298" s="1" t="s">
        <v>213</v>
      </c>
      <c r="C298" s="1" t="s">
        <v>223</v>
      </c>
      <c r="D298" s="1" t="s">
        <v>16</v>
      </c>
      <c r="E298" s="1" t="s">
        <v>17</v>
      </c>
      <c r="F298" s="1" t="s">
        <v>18</v>
      </c>
      <c r="G298" s="21">
        <v>22.528999328613281</v>
      </c>
      <c r="K298" s="2"/>
      <c r="O298" s="5"/>
      <c r="P298" s="5"/>
      <c r="Q298" s="5"/>
      <c r="R298" s="9"/>
      <c r="S298" s="15"/>
    </row>
    <row r="299" spans="1:19" s="1" customFormat="1">
      <c r="A299" s="1" t="s">
        <v>163</v>
      </c>
      <c r="B299" s="1" t="s">
        <v>213</v>
      </c>
      <c r="C299" s="1" t="s">
        <v>21</v>
      </c>
      <c r="D299" s="1" t="s">
        <v>16</v>
      </c>
      <c r="E299" s="1" t="s">
        <v>22</v>
      </c>
      <c r="F299" s="1" t="s">
        <v>18</v>
      </c>
      <c r="G299" s="21">
        <v>13.479000091552734</v>
      </c>
      <c r="I299" s="1">
        <f t="shared" ref="I299" si="260">ABS(G299-G298)</f>
        <v>9.0499992370605469</v>
      </c>
      <c r="J299" s="2">
        <f t="shared" ref="J299" si="261">POWER(2,-(I299))</f>
        <v>1.8865953901180533E-3</v>
      </c>
      <c r="K299" s="2"/>
      <c r="O299" s="5"/>
      <c r="P299" s="5"/>
      <c r="Q299" s="5"/>
      <c r="R299" s="9"/>
      <c r="S299" s="15"/>
    </row>
    <row r="300" spans="1:19" s="1" customFormat="1">
      <c r="A300" s="1" t="s">
        <v>164</v>
      </c>
      <c r="B300" s="1" t="s">
        <v>213</v>
      </c>
      <c r="C300" s="1" t="s">
        <v>223</v>
      </c>
      <c r="D300" s="1" t="s">
        <v>16</v>
      </c>
      <c r="E300" s="1" t="s">
        <v>17</v>
      </c>
      <c r="F300" s="1" t="s">
        <v>18</v>
      </c>
      <c r="G300" s="21">
        <v>22.663000106811523</v>
      </c>
      <c r="K300" s="2"/>
      <c r="O300" s="5"/>
      <c r="P300" s="5"/>
      <c r="Q300" s="5"/>
      <c r="R300" s="9"/>
      <c r="S300" s="15"/>
    </row>
    <row r="301" spans="1:19" s="1" customFormat="1">
      <c r="A301" s="1" t="s">
        <v>164</v>
      </c>
      <c r="B301" s="1" t="s">
        <v>213</v>
      </c>
      <c r="C301" s="1" t="s">
        <v>21</v>
      </c>
      <c r="D301" s="1" t="s">
        <v>16</v>
      </c>
      <c r="E301" s="1" t="s">
        <v>22</v>
      </c>
      <c r="F301" s="1" t="s">
        <v>18</v>
      </c>
      <c r="G301" s="21">
        <v>13.666000366210938</v>
      </c>
      <c r="I301" s="1">
        <f t="shared" ref="I301" si="262">ABS(G301-G300)</f>
        <v>8.9969997406005859</v>
      </c>
      <c r="J301" s="2">
        <f t="shared" ref="J301" si="263">POWER(2,-(I301))</f>
        <v>1.9571909868279264E-3</v>
      </c>
      <c r="K301" s="2"/>
      <c r="O301" s="5"/>
      <c r="P301" s="5"/>
      <c r="Q301" s="5"/>
      <c r="R301" s="9"/>
      <c r="S301" s="15"/>
    </row>
    <row r="302" spans="1:19" s="1" customFormat="1">
      <c r="A302" s="1" t="s">
        <v>165</v>
      </c>
      <c r="B302" s="1" t="s">
        <v>213</v>
      </c>
      <c r="C302" s="1" t="s">
        <v>223</v>
      </c>
      <c r="D302" s="1" t="s">
        <v>16</v>
      </c>
      <c r="E302" s="1" t="s">
        <v>17</v>
      </c>
      <c r="F302" s="1" t="s">
        <v>18</v>
      </c>
      <c r="G302" s="21">
        <v>21.947999954223633</v>
      </c>
      <c r="K302" s="2"/>
      <c r="O302" s="5"/>
      <c r="P302" s="5"/>
      <c r="Q302" s="5"/>
      <c r="R302" s="9"/>
      <c r="S302" s="15"/>
    </row>
    <row r="303" spans="1:19" s="1" customFormat="1">
      <c r="A303" s="1" t="s">
        <v>165</v>
      </c>
      <c r="B303" s="1" t="s">
        <v>213</v>
      </c>
      <c r="C303" s="1" t="s">
        <v>21</v>
      </c>
      <c r="D303" s="1" t="s">
        <v>16</v>
      </c>
      <c r="E303" s="1" t="s">
        <v>22</v>
      </c>
      <c r="F303" s="1" t="s">
        <v>18</v>
      </c>
      <c r="G303" s="21">
        <v>13.121999740600586</v>
      </c>
      <c r="I303" s="1">
        <f t="shared" ref="I303" si="264">ABS(G303-G302)</f>
        <v>8.8260002136230469</v>
      </c>
      <c r="J303" s="2">
        <f t="shared" ref="J303" si="265">POWER(2,-(I303))</f>
        <v>2.2034804109455049E-3</v>
      </c>
      <c r="K303" s="2"/>
      <c r="O303" s="5"/>
      <c r="P303" s="5"/>
      <c r="Q303" s="5"/>
      <c r="R303" s="9"/>
      <c r="S303" s="15"/>
    </row>
    <row r="304" spans="1:19" s="1" customFormat="1">
      <c r="A304" s="1" t="s">
        <v>166</v>
      </c>
      <c r="B304" s="1" t="s">
        <v>213</v>
      </c>
      <c r="C304" s="1" t="s">
        <v>223</v>
      </c>
      <c r="D304" s="1" t="s">
        <v>16</v>
      </c>
      <c r="E304" s="1" t="s">
        <v>17</v>
      </c>
      <c r="F304" s="1" t="s">
        <v>18</v>
      </c>
      <c r="G304" s="21">
        <v>21.99799919128418</v>
      </c>
      <c r="K304" s="2"/>
      <c r="O304" s="5"/>
      <c r="P304" s="5"/>
      <c r="Q304" s="5"/>
      <c r="R304" s="9"/>
      <c r="S304" s="15"/>
    </row>
    <row r="305" spans="1:21" s="1" customFormat="1">
      <c r="A305" s="1" t="s">
        <v>166</v>
      </c>
      <c r="B305" s="1" t="s">
        <v>213</v>
      </c>
      <c r="C305" s="1" t="s">
        <v>21</v>
      </c>
      <c r="D305" s="1" t="s">
        <v>16</v>
      </c>
      <c r="E305" s="1" t="s">
        <v>22</v>
      </c>
      <c r="F305" s="1" t="s">
        <v>18</v>
      </c>
      <c r="G305" s="21">
        <v>13.180999755859375</v>
      </c>
      <c r="I305" s="1">
        <f t="shared" ref="I305" si="266">ABS(G305-G304)</f>
        <v>8.8169994354248047</v>
      </c>
      <c r="J305" s="2">
        <f t="shared" ref="J305" si="267">POWER(2,-(I305))</f>
        <v>2.2172705984465817E-3</v>
      </c>
      <c r="K305" s="2"/>
      <c r="O305" s="5"/>
      <c r="P305" s="5"/>
      <c r="Q305" s="5"/>
      <c r="R305" s="9"/>
      <c r="S305" s="15"/>
      <c r="T305" s="5"/>
      <c r="U305" s="15"/>
    </row>
    <row r="306" spans="1:21" s="1" customFormat="1">
      <c r="A306" s="1" t="s">
        <v>167</v>
      </c>
      <c r="B306" s="1" t="s">
        <v>213</v>
      </c>
      <c r="C306" s="1" t="s">
        <v>223</v>
      </c>
      <c r="D306" s="1" t="s">
        <v>16</v>
      </c>
      <c r="E306" s="1" t="s">
        <v>17</v>
      </c>
      <c r="F306" s="1" t="s">
        <v>18</v>
      </c>
      <c r="G306" s="21">
        <v>22.427999496459961</v>
      </c>
      <c r="K306" s="2"/>
      <c r="O306" s="5"/>
      <c r="P306" s="5"/>
      <c r="Q306" s="5"/>
      <c r="R306" s="9"/>
      <c r="S306" s="15"/>
      <c r="T306" s="5"/>
      <c r="U306" s="15"/>
    </row>
    <row r="307" spans="1:21" s="1" customFormat="1">
      <c r="A307" s="1" t="s">
        <v>167</v>
      </c>
      <c r="B307" s="1" t="s">
        <v>213</v>
      </c>
      <c r="C307" s="1" t="s">
        <v>21</v>
      </c>
      <c r="D307" s="1" t="s">
        <v>16</v>
      </c>
      <c r="E307" s="1" t="s">
        <v>22</v>
      </c>
      <c r="F307" s="1" t="s">
        <v>18</v>
      </c>
      <c r="G307" s="21">
        <v>13.22599983215332</v>
      </c>
      <c r="I307" s="1">
        <f t="shared" ref="I307" si="268">ABS(G307-G306)</f>
        <v>9.2019996643066406</v>
      </c>
      <c r="J307" s="2">
        <f t="shared" ref="J307" si="269">POWER(2,-(I307))</f>
        <v>1.6979389890105507E-3</v>
      </c>
      <c r="K307" s="2"/>
      <c r="O307" s="5"/>
      <c r="P307" s="5"/>
      <c r="Q307" s="5"/>
      <c r="R307" s="9"/>
      <c r="S307" s="15"/>
      <c r="T307" s="5"/>
      <c r="U307" s="15"/>
    </row>
    <row r="308" spans="1:21" s="1" customFormat="1">
      <c r="A308" s="1" t="s">
        <v>168</v>
      </c>
      <c r="B308" s="1" t="s">
        <v>213</v>
      </c>
      <c r="C308" s="1" t="s">
        <v>223</v>
      </c>
      <c r="D308" s="1" t="s">
        <v>16</v>
      </c>
      <c r="E308" s="1" t="s">
        <v>17</v>
      </c>
      <c r="F308" s="1" t="s">
        <v>18</v>
      </c>
      <c r="G308" s="21">
        <v>22.540000915527344</v>
      </c>
      <c r="K308" s="2"/>
      <c r="O308" s="5"/>
      <c r="Q308" s="32" t="s">
        <v>200</v>
      </c>
      <c r="R308" s="32" t="s">
        <v>201</v>
      </c>
      <c r="S308" s="31"/>
      <c r="T308" s="5"/>
      <c r="U308" s="15"/>
    </row>
    <row r="309" spans="1:21" s="1" customFormat="1">
      <c r="A309" s="1" t="s">
        <v>168</v>
      </c>
      <c r="B309" s="1" t="s">
        <v>213</v>
      </c>
      <c r="C309" s="1" t="s">
        <v>21</v>
      </c>
      <c r="D309" s="1" t="s">
        <v>16</v>
      </c>
      <c r="E309" s="1" t="s">
        <v>22</v>
      </c>
      <c r="F309" s="1" t="s">
        <v>18</v>
      </c>
      <c r="G309" s="21">
        <v>13.175000190734863</v>
      </c>
      <c r="I309" s="1">
        <f t="shared" ref="I309" si="270">ABS(G309-G308)</f>
        <v>9.3650007247924805</v>
      </c>
      <c r="J309" s="2">
        <f t="shared" ref="J309" si="271">POWER(2,-(I309))</f>
        <v>1.516540009594918E-3</v>
      </c>
      <c r="K309" s="2"/>
      <c r="O309" s="5"/>
      <c r="P309" s="32" t="s">
        <v>199</v>
      </c>
      <c r="Q309" s="33"/>
      <c r="R309" s="33"/>
      <c r="S309" s="31"/>
      <c r="T309" s="5"/>
      <c r="U309" s="15"/>
    </row>
    <row r="310" spans="1:21" s="1" customFormat="1">
      <c r="J310" s="2"/>
      <c r="K310" s="2"/>
      <c r="O310" s="5"/>
      <c r="P310" s="33"/>
      <c r="Q310" s="33"/>
      <c r="R310" s="33"/>
      <c r="S310" s="31"/>
      <c r="T310" s="5"/>
      <c r="U310" s="15"/>
    </row>
    <row r="311" spans="1:21" s="1" customFormat="1">
      <c r="A311" s="1" t="s">
        <v>169</v>
      </c>
      <c r="B311" s="1" t="s">
        <v>218</v>
      </c>
      <c r="C311" s="1" t="s">
        <v>223</v>
      </c>
      <c r="D311" s="1" t="s">
        <v>16</v>
      </c>
      <c r="E311" s="1" t="s">
        <v>17</v>
      </c>
      <c r="F311" s="1" t="s">
        <v>18</v>
      </c>
      <c r="G311" s="21">
        <v>22.273000717163086</v>
      </c>
      <c r="K311" s="2">
        <f>AVERAGE(J312:J342)</f>
        <v>2.2263021595444656E-3</v>
      </c>
      <c r="L311" s="2">
        <f>STDEV(J312:J342)/SQRT(16)</f>
        <v>1.5259746395004321E-4</v>
      </c>
      <c r="M311" s="3">
        <f>K311*(1/K191)</f>
        <v>1.3822776983562579</v>
      </c>
      <c r="N311" s="4">
        <f>L311*(1/K191)</f>
        <v>9.4745482027034283E-2</v>
      </c>
      <c r="O311" s="5"/>
      <c r="P311" s="22">
        <v>1</v>
      </c>
      <c r="Q311" s="5">
        <f>(J312+J314)/2</f>
        <v>2.9206931724487985E-3</v>
      </c>
      <c r="R311" s="14" t="s">
        <v>202</v>
      </c>
      <c r="S311" s="15">
        <f>AVERAGE(Q311:Q318)</f>
        <v>2.2263021595444656E-3</v>
      </c>
      <c r="T311" s="5"/>
    </row>
    <row r="312" spans="1:21" s="1" customFormat="1">
      <c r="A312" s="1" t="s">
        <v>169</v>
      </c>
      <c r="B312" s="1" t="s">
        <v>218</v>
      </c>
      <c r="C312" s="1" t="s">
        <v>21</v>
      </c>
      <c r="D312" s="1" t="s">
        <v>16</v>
      </c>
      <c r="E312" s="1" t="s">
        <v>22</v>
      </c>
      <c r="F312" s="1" t="s">
        <v>18</v>
      </c>
      <c r="G312" s="21">
        <v>13.814000129699707</v>
      </c>
      <c r="I312" s="1">
        <f>ABS(G312-G311)</f>
        <v>8.4590005874633789</v>
      </c>
      <c r="J312" s="2">
        <f>POWER(2,-(I312))</f>
        <v>2.8417579905640686E-3</v>
      </c>
      <c r="K312" s="2"/>
      <c r="L312" s="2"/>
      <c r="M312" s="3"/>
      <c r="O312" s="5"/>
      <c r="P312" s="22">
        <v>2</v>
      </c>
      <c r="Q312" s="5">
        <f>(J316+J318)/2</f>
        <v>3.0887632924581718E-3</v>
      </c>
      <c r="R312" s="14" t="s">
        <v>203</v>
      </c>
      <c r="S312" s="16">
        <f>S311*(1/S191)</f>
        <v>1.3822776983562577</v>
      </c>
      <c r="T312" s="5"/>
    </row>
    <row r="313" spans="1:21" s="1" customFormat="1">
      <c r="A313" s="1" t="s">
        <v>170</v>
      </c>
      <c r="B313" s="1" t="s">
        <v>218</v>
      </c>
      <c r="C313" s="1" t="s">
        <v>223</v>
      </c>
      <c r="D313" s="1" t="s">
        <v>16</v>
      </c>
      <c r="E313" s="1" t="s">
        <v>17</v>
      </c>
      <c r="F313" s="1" t="s">
        <v>18</v>
      </c>
      <c r="G313" s="21">
        <v>22.297000885009766</v>
      </c>
      <c r="K313" s="2"/>
      <c r="O313" s="5"/>
      <c r="P313" s="22">
        <v>3</v>
      </c>
      <c r="Q313" s="5">
        <f>(J320+J322)/2</f>
        <v>1.8548302613866198E-3</v>
      </c>
      <c r="R313" s="14" t="s">
        <v>204</v>
      </c>
      <c r="S313" s="17">
        <f>STDEV(Q311:Q318)/SQRT(8)</f>
        <v>1.988550322088692E-4</v>
      </c>
      <c r="T313" s="5"/>
    </row>
    <row r="314" spans="1:21" s="1" customFormat="1">
      <c r="A314" s="1" t="s">
        <v>170</v>
      </c>
      <c r="B314" s="1" t="s">
        <v>218</v>
      </c>
      <c r="C314" s="1" t="s">
        <v>21</v>
      </c>
      <c r="D314" s="1" t="s">
        <v>16</v>
      </c>
      <c r="E314" s="1" t="s">
        <v>22</v>
      </c>
      <c r="F314" s="1" t="s">
        <v>18</v>
      </c>
      <c r="G314" s="21">
        <v>13.916000366210938</v>
      </c>
      <c r="I314" s="1">
        <f t="shared" ref="I314" si="272">ABS(G314-G313)</f>
        <v>8.3810005187988281</v>
      </c>
      <c r="J314" s="2">
        <f t="shared" ref="J314" si="273">POWER(2,-(I314))</f>
        <v>2.9996283543335285E-3</v>
      </c>
      <c r="K314" s="2"/>
      <c r="O314" s="5"/>
      <c r="P314" s="22">
        <v>4</v>
      </c>
      <c r="Q314" s="5">
        <f>(J324+J326)/2</f>
        <v>1.8395434615663927E-3</v>
      </c>
      <c r="R314" s="14" t="s">
        <v>205</v>
      </c>
      <c r="S314" s="18">
        <f>S313*(1/S191)</f>
        <v>0.12346611399976286</v>
      </c>
      <c r="T314" s="5"/>
    </row>
    <row r="315" spans="1:21" s="1" customFormat="1">
      <c r="A315" s="1" t="s">
        <v>171</v>
      </c>
      <c r="B315" s="1" t="s">
        <v>218</v>
      </c>
      <c r="C315" s="1" t="s">
        <v>223</v>
      </c>
      <c r="D315" s="1" t="s">
        <v>16</v>
      </c>
      <c r="E315" s="1" t="s">
        <v>17</v>
      </c>
      <c r="F315" s="1" t="s">
        <v>18</v>
      </c>
      <c r="G315" s="21">
        <v>22.982999801635742</v>
      </c>
      <c r="K315" s="2"/>
      <c r="L315" s="2"/>
      <c r="M315" s="3"/>
      <c r="N315" s="4"/>
      <c r="O315" s="5"/>
      <c r="P315" s="22">
        <v>5</v>
      </c>
      <c r="Q315" s="5">
        <f>(J328+J330)/2</f>
        <v>1.4703236114484246E-3</v>
      </c>
      <c r="R315" s="9"/>
      <c r="S315" s="15"/>
      <c r="T315" s="5"/>
      <c r="U315" s="15"/>
    </row>
    <row r="316" spans="1:21" s="1" customFormat="1">
      <c r="A316" s="1" t="s">
        <v>171</v>
      </c>
      <c r="B316" s="1" t="s">
        <v>218</v>
      </c>
      <c r="C316" s="1" t="s">
        <v>21</v>
      </c>
      <c r="D316" s="1" t="s">
        <v>16</v>
      </c>
      <c r="E316" s="1" t="s">
        <v>22</v>
      </c>
      <c r="F316" s="1" t="s">
        <v>18</v>
      </c>
      <c r="G316" s="21">
        <v>14.87600040435791</v>
      </c>
      <c r="I316" s="1">
        <f t="shared" ref="I316" si="274">ABS(G316-G315)</f>
        <v>8.106999397277832</v>
      </c>
      <c r="J316" s="2">
        <f t="shared" ref="J316" si="275">POWER(2,-(I316))</f>
        <v>3.6270204696019432E-3</v>
      </c>
      <c r="K316" s="2"/>
      <c r="O316" s="5"/>
      <c r="P316" s="22">
        <v>6</v>
      </c>
      <c r="Q316" s="5">
        <f>(J332+J334)/2</f>
        <v>2.3199106662176536E-3</v>
      </c>
      <c r="R316" s="9"/>
      <c r="S316" s="15"/>
      <c r="T316" s="5"/>
      <c r="U316" s="15"/>
    </row>
    <row r="317" spans="1:21" s="1" customFormat="1">
      <c r="A317" s="1" t="s">
        <v>172</v>
      </c>
      <c r="B317" s="1" t="s">
        <v>218</v>
      </c>
      <c r="C317" s="1" t="s">
        <v>223</v>
      </c>
      <c r="D317" s="1" t="s">
        <v>16</v>
      </c>
      <c r="E317" s="1" t="s">
        <v>17</v>
      </c>
      <c r="F317" s="1" t="s">
        <v>18</v>
      </c>
      <c r="G317" s="21">
        <v>22.961000442504883</v>
      </c>
      <c r="K317" s="2"/>
      <c r="O317" s="5"/>
      <c r="P317" s="22">
        <v>7</v>
      </c>
      <c r="Q317" s="5">
        <f>(J336+J338)/2</f>
        <v>1.9222886841129049E-3</v>
      </c>
      <c r="R317" s="9"/>
      <c r="S317" s="15"/>
      <c r="T317" s="5"/>
      <c r="U317" s="15"/>
    </row>
    <row r="318" spans="1:21" s="1" customFormat="1">
      <c r="A318" s="1" t="s">
        <v>172</v>
      </c>
      <c r="B318" s="1" t="s">
        <v>218</v>
      </c>
      <c r="C318" s="1" t="s">
        <v>21</v>
      </c>
      <c r="D318" s="1" t="s">
        <v>16</v>
      </c>
      <c r="E318" s="1" t="s">
        <v>22</v>
      </c>
      <c r="F318" s="1" t="s">
        <v>18</v>
      </c>
      <c r="G318" s="21">
        <v>14.345999717712402</v>
      </c>
      <c r="I318" s="1">
        <f t="shared" ref="I318" si="276">ABS(G318-G317)</f>
        <v>8.6150007247924805</v>
      </c>
      <c r="J318" s="2">
        <f t="shared" ref="J318" si="277">POWER(2,-(I318))</f>
        <v>2.5505061153144001E-3</v>
      </c>
      <c r="K318" s="2"/>
      <c r="O318" s="5"/>
      <c r="P318" s="22">
        <v>8</v>
      </c>
      <c r="Q318" s="5">
        <f>(J340+J342)/2</f>
        <v>2.3940641267167621E-3</v>
      </c>
      <c r="R318" s="9"/>
      <c r="S318" s="15"/>
      <c r="T318" s="5"/>
      <c r="U318" s="15"/>
    </row>
    <row r="319" spans="1:21" s="1" customFormat="1">
      <c r="A319" s="1" t="s">
        <v>173</v>
      </c>
      <c r="B319" s="1" t="s">
        <v>218</v>
      </c>
      <c r="C319" s="1" t="s">
        <v>223</v>
      </c>
      <c r="D319" s="1" t="s">
        <v>16</v>
      </c>
      <c r="E319" s="1" t="s">
        <v>17</v>
      </c>
      <c r="F319" s="1" t="s">
        <v>18</v>
      </c>
      <c r="G319" s="21">
        <v>22.639999389648438</v>
      </c>
      <c r="K319" s="2"/>
      <c r="L319" s="2"/>
      <c r="M319" s="3"/>
      <c r="N319" s="4"/>
      <c r="O319" s="5"/>
      <c r="P319" s="5"/>
      <c r="Q319" s="5"/>
      <c r="R319" s="9"/>
      <c r="S319" s="15"/>
      <c r="T319" s="5"/>
      <c r="U319" s="15"/>
    </row>
    <row r="320" spans="1:21" s="1" customFormat="1">
      <c r="A320" s="1" t="s">
        <v>173</v>
      </c>
      <c r="B320" s="1" t="s">
        <v>218</v>
      </c>
      <c r="C320" s="1" t="s">
        <v>21</v>
      </c>
      <c r="D320" s="1" t="s">
        <v>16</v>
      </c>
      <c r="E320" s="1" t="s">
        <v>22</v>
      </c>
      <c r="F320" s="1" t="s">
        <v>18</v>
      </c>
      <c r="G320" s="21">
        <v>13.64799976348877</v>
      </c>
      <c r="I320" s="1">
        <f t="shared" ref="I320" si="278">ABS(G320-G319)</f>
        <v>8.991999626159668</v>
      </c>
      <c r="J320" s="2">
        <f t="shared" ref="J320" si="279">POWER(2,-(I320))</f>
        <v>1.9639860175112646E-3</v>
      </c>
      <c r="K320" s="2"/>
      <c r="O320" s="5"/>
      <c r="P320" s="5"/>
      <c r="Q320" s="5"/>
      <c r="R320" s="9"/>
      <c r="S320" s="15"/>
      <c r="T320" s="5"/>
      <c r="U320" s="15"/>
    </row>
    <row r="321" spans="1:14" s="1" customFormat="1">
      <c r="A321" s="1" t="s">
        <v>174</v>
      </c>
      <c r="B321" s="1" t="s">
        <v>218</v>
      </c>
      <c r="C321" s="1" t="s">
        <v>223</v>
      </c>
      <c r="D321" s="1" t="s">
        <v>16</v>
      </c>
      <c r="E321" s="1" t="s">
        <v>17</v>
      </c>
      <c r="F321" s="1" t="s">
        <v>18</v>
      </c>
      <c r="G321" s="21">
        <v>22.684999465942383</v>
      </c>
      <c r="K321" s="2"/>
    </row>
    <row r="322" spans="1:14" s="1" customFormat="1">
      <c r="A322" s="1" t="s">
        <v>174</v>
      </c>
      <c r="B322" s="1" t="s">
        <v>218</v>
      </c>
      <c r="C322" s="1" t="s">
        <v>21</v>
      </c>
      <c r="D322" s="1" t="s">
        <v>16</v>
      </c>
      <c r="E322" s="1" t="s">
        <v>22</v>
      </c>
      <c r="F322" s="1" t="s">
        <v>18</v>
      </c>
      <c r="G322" s="21">
        <v>13.52299976348877</v>
      </c>
      <c r="I322" s="1">
        <f t="shared" ref="I322" si="280">ABS(G322-G321)</f>
        <v>9.1619997024536133</v>
      </c>
      <c r="J322" s="2">
        <f t="shared" ref="J322" si="281">POWER(2,-(I322))</f>
        <v>1.7456745052619753E-3</v>
      </c>
      <c r="K322" s="2"/>
    </row>
    <row r="323" spans="1:14" s="1" customFormat="1">
      <c r="A323" s="1" t="s">
        <v>175</v>
      </c>
      <c r="B323" s="1" t="s">
        <v>218</v>
      </c>
      <c r="C323" s="1" t="s">
        <v>223</v>
      </c>
      <c r="D323" s="1" t="s">
        <v>16</v>
      </c>
      <c r="E323" s="1" t="s">
        <v>17</v>
      </c>
      <c r="F323" s="1" t="s">
        <v>18</v>
      </c>
      <c r="G323" s="21">
        <v>22.396999359130859</v>
      </c>
      <c r="K323" s="2"/>
    </row>
    <row r="324" spans="1:14" s="1" customFormat="1">
      <c r="A324" s="1" t="s">
        <v>175</v>
      </c>
      <c r="B324" s="1" t="s">
        <v>218</v>
      </c>
      <c r="C324" s="1" t="s">
        <v>21</v>
      </c>
      <c r="D324" s="1" t="s">
        <v>16</v>
      </c>
      <c r="E324" s="1" t="s">
        <v>22</v>
      </c>
      <c r="F324" s="1" t="s">
        <v>18</v>
      </c>
      <c r="G324" s="21">
        <v>13.324000358581543</v>
      </c>
      <c r="I324" s="1">
        <f t="shared" ref="I324" si="282">ABS(G324-G323)</f>
        <v>9.0729990005493164</v>
      </c>
      <c r="J324" s="2">
        <f t="shared" ref="J324" si="283">POWER(2,-(I324))</f>
        <v>1.8567573433881878E-3</v>
      </c>
      <c r="K324" s="2"/>
    </row>
    <row r="325" spans="1:14" s="1" customFormat="1">
      <c r="A325" s="1" t="s">
        <v>176</v>
      </c>
      <c r="B325" s="1" t="s">
        <v>218</v>
      </c>
      <c r="C325" s="1" t="s">
        <v>223</v>
      </c>
      <c r="D325" s="1" t="s">
        <v>16</v>
      </c>
      <c r="E325" s="1" t="s">
        <v>17</v>
      </c>
      <c r="F325" s="1" t="s">
        <v>18</v>
      </c>
      <c r="G325" s="21">
        <v>22.461000442504883</v>
      </c>
      <c r="K325" s="2"/>
    </row>
    <row r="326" spans="1:14" s="1" customFormat="1">
      <c r="A326" s="1" t="s">
        <v>176</v>
      </c>
      <c r="B326" s="1" t="s">
        <v>218</v>
      </c>
      <c r="C326" s="1" t="s">
        <v>21</v>
      </c>
      <c r="D326" s="1" t="s">
        <v>16</v>
      </c>
      <c r="E326" s="1" t="s">
        <v>22</v>
      </c>
      <c r="F326" s="1" t="s">
        <v>18</v>
      </c>
      <c r="G326" s="21">
        <v>13.361000061035156</v>
      </c>
      <c r="I326" s="1">
        <f t="shared" ref="I326" si="284">ABS(G326-G325)</f>
        <v>9.1000003814697266</v>
      </c>
      <c r="J326" s="2">
        <f t="shared" ref="J326" si="285">POWER(2,-(I326))</f>
        <v>1.8223295797445977E-3</v>
      </c>
      <c r="K326" s="2"/>
    </row>
    <row r="327" spans="1:14" s="1" customFormat="1">
      <c r="A327" s="1" t="s">
        <v>177</v>
      </c>
      <c r="B327" s="1" t="s">
        <v>218</v>
      </c>
      <c r="C327" s="1" t="s">
        <v>223</v>
      </c>
      <c r="D327" s="1" t="s">
        <v>16</v>
      </c>
      <c r="E327" s="1" t="s">
        <v>17</v>
      </c>
      <c r="F327" s="1" t="s">
        <v>18</v>
      </c>
      <c r="G327" s="21">
        <v>22.673000335693359</v>
      </c>
      <c r="K327" s="2"/>
    </row>
    <row r="328" spans="1:14" s="1" customFormat="1">
      <c r="A328" s="1" t="s">
        <v>177</v>
      </c>
      <c r="B328" s="1" t="s">
        <v>218</v>
      </c>
      <c r="C328" s="1" t="s">
        <v>21</v>
      </c>
      <c r="D328" s="1" t="s">
        <v>16</v>
      </c>
      <c r="E328" s="1" t="s">
        <v>22</v>
      </c>
      <c r="F328" s="1" t="s">
        <v>18</v>
      </c>
      <c r="G328" s="21">
        <v>13.312000274658203</v>
      </c>
      <c r="I328" s="1">
        <f t="shared" ref="I328" si="286">ABS(G328-G327)</f>
        <v>9.3610000610351562</v>
      </c>
      <c r="J328" s="2">
        <f t="shared" ref="J328" si="287">POWER(2,-(I328))</f>
        <v>1.5207512853923771E-3</v>
      </c>
      <c r="K328" s="2"/>
      <c r="L328" s="2"/>
      <c r="M328" s="3"/>
      <c r="N328" s="4"/>
    </row>
    <row r="329" spans="1:14" s="1" customFormat="1">
      <c r="A329" s="1" t="s">
        <v>178</v>
      </c>
      <c r="B329" s="1" t="s">
        <v>218</v>
      </c>
      <c r="C329" s="1" t="s">
        <v>223</v>
      </c>
      <c r="D329" s="1" t="s">
        <v>16</v>
      </c>
      <c r="E329" s="1" t="s">
        <v>17</v>
      </c>
      <c r="F329" s="1" t="s">
        <v>18</v>
      </c>
      <c r="G329" s="21">
        <v>22.719999313354492</v>
      </c>
      <c r="K329" s="2"/>
    </row>
    <row r="330" spans="1:14" s="1" customFormat="1">
      <c r="A330" s="1" t="s">
        <v>178</v>
      </c>
      <c r="B330" s="1" t="s">
        <v>218</v>
      </c>
      <c r="C330" s="1" t="s">
        <v>21</v>
      </c>
      <c r="D330" s="1" t="s">
        <v>16</v>
      </c>
      <c r="E330" s="1" t="s">
        <v>22</v>
      </c>
      <c r="F330" s="1" t="s">
        <v>18</v>
      </c>
      <c r="G330" s="21">
        <v>13.260000228881836</v>
      </c>
      <c r="I330" s="1">
        <f t="shared" ref="I330" si="288">ABS(G330-G329)</f>
        <v>9.4599990844726562</v>
      </c>
      <c r="J330" s="2">
        <f t="shared" ref="J330" si="289">POWER(2,-(I330))</f>
        <v>1.4198959375044721E-3</v>
      </c>
      <c r="K330" s="2"/>
    </row>
    <row r="331" spans="1:14" s="1" customFormat="1">
      <c r="A331" s="1" t="s">
        <v>179</v>
      </c>
      <c r="B331" s="1" t="s">
        <v>218</v>
      </c>
      <c r="C331" s="1" t="s">
        <v>223</v>
      </c>
      <c r="D331" s="1" t="s">
        <v>16</v>
      </c>
      <c r="E331" s="1" t="s">
        <v>17</v>
      </c>
      <c r="F331" s="1" t="s">
        <v>18</v>
      </c>
      <c r="G331" s="21">
        <v>22.559000015258789</v>
      </c>
      <c r="K331" s="2"/>
    </row>
    <row r="332" spans="1:14" s="1" customFormat="1">
      <c r="A332" s="1" t="s">
        <v>179</v>
      </c>
      <c r="B332" s="1" t="s">
        <v>218</v>
      </c>
      <c r="C332" s="1" t="s">
        <v>21</v>
      </c>
      <c r="D332" s="1" t="s">
        <v>16</v>
      </c>
      <c r="E332" s="1" t="s">
        <v>22</v>
      </c>
      <c r="F332" s="1" t="s">
        <v>18</v>
      </c>
      <c r="G332" s="21">
        <v>14.01099967956543</v>
      </c>
      <c r="I332" s="1">
        <f t="shared" ref="I332" si="290">ABS(G332-G331)</f>
        <v>8.5480003356933594</v>
      </c>
      <c r="J332" s="2">
        <f t="shared" ref="J332" si="291">POWER(2,-(I332))</f>
        <v>2.6717480187590445E-3</v>
      </c>
      <c r="K332" s="2"/>
    </row>
    <row r="333" spans="1:14" s="1" customFormat="1">
      <c r="A333" s="1" t="s">
        <v>180</v>
      </c>
      <c r="B333" s="1" t="s">
        <v>218</v>
      </c>
      <c r="C333" s="1" t="s">
        <v>223</v>
      </c>
      <c r="D333" s="1" t="s">
        <v>16</v>
      </c>
      <c r="E333" s="1" t="s">
        <v>17</v>
      </c>
      <c r="F333" s="1" t="s">
        <v>18</v>
      </c>
      <c r="G333" s="21">
        <v>22.610000610351562</v>
      </c>
      <c r="K333" s="2"/>
    </row>
    <row r="334" spans="1:14" s="1" customFormat="1">
      <c r="A334" s="1" t="s">
        <v>180</v>
      </c>
      <c r="B334" s="1" t="s">
        <v>218</v>
      </c>
      <c r="C334" s="1" t="s">
        <v>21</v>
      </c>
      <c r="D334" s="1" t="s">
        <v>16</v>
      </c>
      <c r="E334" s="1" t="s">
        <v>22</v>
      </c>
      <c r="F334" s="1" t="s">
        <v>18</v>
      </c>
      <c r="G334" s="21">
        <v>13.621000289916992</v>
      </c>
      <c r="I334" s="1">
        <f t="shared" ref="I334" si="292">ABS(G334-G333)</f>
        <v>8.9890003204345703</v>
      </c>
      <c r="J334" s="2">
        <f t="shared" ref="J334" si="293">POWER(2,-(I334))</f>
        <v>1.9680733136762628E-3</v>
      </c>
      <c r="K334" s="2"/>
    </row>
    <row r="335" spans="1:14" s="1" customFormat="1">
      <c r="A335" s="1" t="s">
        <v>181</v>
      </c>
      <c r="B335" s="1" t="s">
        <v>218</v>
      </c>
      <c r="C335" s="1" t="s">
        <v>223</v>
      </c>
      <c r="D335" s="1" t="s">
        <v>16</v>
      </c>
      <c r="E335" s="1" t="s">
        <v>17</v>
      </c>
      <c r="F335" s="1" t="s">
        <v>18</v>
      </c>
      <c r="G335" s="21">
        <v>22.36400032043457</v>
      </c>
      <c r="K335" s="2"/>
    </row>
    <row r="336" spans="1:14" s="1" customFormat="1">
      <c r="A336" s="1" t="s">
        <v>181</v>
      </c>
      <c r="B336" s="1" t="s">
        <v>218</v>
      </c>
      <c r="C336" s="1" t="s">
        <v>21</v>
      </c>
      <c r="D336" s="1" t="s">
        <v>16</v>
      </c>
      <c r="E336" s="1" t="s">
        <v>22</v>
      </c>
      <c r="F336" s="1" t="s">
        <v>18</v>
      </c>
      <c r="G336" s="21">
        <v>13.300999641418457</v>
      </c>
      <c r="I336" s="1">
        <f t="shared" ref="I336" si="294">ABS(G336-G335)</f>
        <v>9.0630006790161133</v>
      </c>
      <c r="J336" s="2">
        <f t="shared" ref="J336" si="295">POWER(2,-(I336))</f>
        <v>1.8696699368121756E-3</v>
      </c>
      <c r="K336" s="2"/>
    </row>
    <row r="337" spans="1:21" s="1" customFormat="1">
      <c r="A337" s="1" t="s">
        <v>182</v>
      </c>
      <c r="B337" s="1" t="s">
        <v>218</v>
      </c>
      <c r="C337" s="1" t="s">
        <v>223</v>
      </c>
      <c r="D337" s="1" t="s">
        <v>16</v>
      </c>
      <c r="E337" s="1" t="s">
        <v>17</v>
      </c>
      <c r="F337" s="1" t="s">
        <v>18</v>
      </c>
      <c r="G337" s="21">
        <v>22.37299919128418</v>
      </c>
      <c r="K337" s="2"/>
      <c r="O337" s="5"/>
      <c r="P337" s="5"/>
      <c r="Q337" s="5"/>
      <c r="R337" s="9"/>
      <c r="S337" s="16"/>
      <c r="T337" s="6"/>
      <c r="U337" s="15"/>
    </row>
    <row r="338" spans="1:21" s="1" customFormat="1">
      <c r="A338" s="1" t="s">
        <v>182</v>
      </c>
      <c r="B338" s="1" t="s">
        <v>218</v>
      </c>
      <c r="C338" s="1" t="s">
        <v>21</v>
      </c>
      <c r="D338" s="1" t="s">
        <v>16</v>
      </c>
      <c r="E338" s="1" t="s">
        <v>22</v>
      </c>
      <c r="F338" s="1" t="s">
        <v>18</v>
      </c>
      <c r="G338" s="21">
        <v>13.388999938964844</v>
      </c>
      <c r="I338" s="1">
        <f t="shared" ref="I338" si="296">ABS(G338-G337)</f>
        <v>8.9839992523193359</v>
      </c>
      <c r="J338" s="2">
        <f t="shared" ref="J338" si="297">POWER(2,-(I338))</f>
        <v>1.9749074314136341E-3</v>
      </c>
      <c r="K338" s="2"/>
      <c r="O338" s="5"/>
      <c r="P338" s="5"/>
      <c r="Q338" s="5"/>
      <c r="R338" s="9"/>
      <c r="S338" s="16"/>
      <c r="T338" s="6"/>
      <c r="U338" s="15"/>
    </row>
    <row r="339" spans="1:21" s="1" customFormat="1">
      <c r="A339" s="1" t="s">
        <v>183</v>
      </c>
      <c r="B339" s="1" t="s">
        <v>218</v>
      </c>
      <c r="C339" s="1" t="s">
        <v>223</v>
      </c>
      <c r="D339" s="1" t="s">
        <v>16</v>
      </c>
      <c r="E339" s="1" t="s">
        <v>17</v>
      </c>
      <c r="F339" s="1" t="s">
        <v>18</v>
      </c>
      <c r="G339" s="21">
        <v>22.347000122070312</v>
      </c>
      <c r="K339" s="2"/>
      <c r="O339" s="5"/>
      <c r="P339" s="5"/>
      <c r="Q339" s="5"/>
      <c r="R339" s="9"/>
      <c r="S339" s="16"/>
      <c r="T339" s="6"/>
      <c r="U339" s="15"/>
    </row>
    <row r="340" spans="1:21" s="1" customFormat="1">
      <c r="A340" s="1" t="s">
        <v>183</v>
      </c>
      <c r="B340" s="1" t="s">
        <v>218</v>
      </c>
      <c r="C340" s="1" t="s">
        <v>21</v>
      </c>
      <c r="D340" s="1" t="s">
        <v>16</v>
      </c>
      <c r="E340" s="1" t="s">
        <v>22</v>
      </c>
      <c r="F340" s="1" t="s">
        <v>18</v>
      </c>
      <c r="G340" s="21">
        <v>13.392999649047852</v>
      </c>
      <c r="I340" s="1">
        <f t="shared" ref="I340" si="298">ABS(G340-G339)</f>
        <v>8.9540004730224609</v>
      </c>
      <c r="J340" s="2">
        <f t="shared" ref="J340" si="299">POWER(2,-(I340))</f>
        <v>2.0164027284891961E-3</v>
      </c>
      <c r="K340" s="2"/>
      <c r="O340" s="5"/>
      <c r="P340" s="5"/>
      <c r="Q340" s="5"/>
      <c r="R340" s="9"/>
      <c r="S340" s="15"/>
      <c r="T340" s="5"/>
      <c r="U340" s="15"/>
    </row>
    <row r="341" spans="1:21" s="1" customFormat="1">
      <c r="A341" s="1" t="s">
        <v>184</v>
      </c>
      <c r="B341" s="1" t="s">
        <v>218</v>
      </c>
      <c r="C341" s="1" t="s">
        <v>223</v>
      </c>
      <c r="D341" s="1" t="s">
        <v>16</v>
      </c>
      <c r="E341" s="1" t="s">
        <v>17</v>
      </c>
      <c r="F341" s="1" t="s">
        <v>18</v>
      </c>
      <c r="G341" s="21">
        <v>22.388999938964844</v>
      </c>
      <c r="K341" s="2"/>
      <c r="O341" s="5"/>
      <c r="Q341" s="32" t="s">
        <v>200</v>
      </c>
      <c r="R341" s="32" t="s">
        <v>201</v>
      </c>
      <c r="S341" s="31"/>
      <c r="T341" s="5"/>
      <c r="U341" s="15"/>
    </row>
    <row r="342" spans="1:21" s="1" customFormat="1">
      <c r="A342" s="1" t="s">
        <v>184</v>
      </c>
      <c r="B342" s="1" t="s">
        <v>218</v>
      </c>
      <c r="C342" s="1" t="s">
        <v>21</v>
      </c>
      <c r="D342" s="1" t="s">
        <v>16</v>
      </c>
      <c r="E342" s="1" t="s">
        <v>22</v>
      </c>
      <c r="F342" s="1" t="s">
        <v>18</v>
      </c>
      <c r="G342" s="21">
        <v>13.894000053405762</v>
      </c>
      <c r="I342" s="1">
        <f t="shared" ref="I342" si="300">ABS(G342-G341)</f>
        <v>8.494999885559082</v>
      </c>
      <c r="J342" s="2">
        <f t="shared" ref="J342" si="301">POWER(2,-(I342))</f>
        <v>2.7717255249443281E-3</v>
      </c>
      <c r="K342" s="2"/>
      <c r="O342" s="5"/>
      <c r="P342" s="32" t="s">
        <v>199</v>
      </c>
      <c r="Q342" s="33"/>
      <c r="R342" s="33"/>
      <c r="S342" s="31"/>
      <c r="T342" s="6"/>
      <c r="U342" s="15"/>
    </row>
    <row r="343" spans="1:21" s="1" customFormat="1">
      <c r="G343" s="21"/>
      <c r="J343" s="2"/>
      <c r="K343" s="2"/>
      <c r="O343" s="5"/>
      <c r="P343" s="33"/>
      <c r="Q343" s="33"/>
      <c r="R343" s="33"/>
      <c r="S343" s="31"/>
      <c r="T343" s="6"/>
      <c r="U343" s="15"/>
    </row>
    <row r="344" spans="1:21" s="1" customFormat="1">
      <c r="A344" s="1" t="s">
        <v>185</v>
      </c>
      <c r="B344" s="1" t="s">
        <v>222</v>
      </c>
      <c r="C344" s="1" t="s">
        <v>223</v>
      </c>
      <c r="D344" s="1" t="s">
        <v>16</v>
      </c>
      <c r="E344" s="1" t="s">
        <v>17</v>
      </c>
      <c r="F344" s="1" t="s">
        <v>18</v>
      </c>
      <c r="G344" s="21">
        <v>20.679000854492188</v>
      </c>
      <c r="K344" s="2">
        <f>AVERAGE(J345:J371)</f>
        <v>4.0195689845527989E-3</v>
      </c>
      <c r="L344" s="2">
        <f>STDEV(J345:J371)/SQRT(14)</f>
        <v>5.902617432537846E-4</v>
      </c>
      <c r="M344" s="3">
        <f>K344*(1/K191)</f>
        <v>2.4956902370739815</v>
      </c>
      <c r="N344" s="4">
        <f>L344*(1/K191)</f>
        <v>0.36648468420815811</v>
      </c>
      <c r="O344" s="5"/>
      <c r="P344" s="22">
        <v>1</v>
      </c>
      <c r="Q344" s="5">
        <f>(J345+J347)/2</f>
        <v>8.5692938985359492E-3</v>
      </c>
      <c r="R344" s="14" t="s">
        <v>202</v>
      </c>
      <c r="S344" s="15">
        <f>AVERAGE(Q344:Q350)</f>
        <v>4.0195689845527989E-3</v>
      </c>
      <c r="T344" s="6"/>
    </row>
    <row r="345" spans="1:21" s="1" customFormat="1">
      <c r="A345" s="1" t="s">
        <v>185</v>
      </c>
      <c r="B345" s="1" t="s">
        <v>222</v>
      </c>
      <c r="C345" s="1" t="s">
        <v>21</v>
      </c>
      <c r="D345" s="1" t="s">
        <v>16</v>
      </c>
      <c r="E345" s="1" t="s">
        <v>22</v>
      </c>
      <c r="F345" s="1" t="s">
        <v>18</v>
      </c>
      <c r="G345" s="21">
        <v>13.614999771118164</v>
      </c>
      <c r="I345" s="1">
        <f>ABS(G345-G344)</f>
        <v>7.0640010833740234</v>
      </c>
      <c r="J345" s="2">
        <f>POWER(2,-(I345))</f>
        <v>7.473495622961423E-3</v>
      </c>
      <c r="K345" s="2"/>
      <c r="O345" s="5"/>
      <c r="P345" s="22">
        <v>2</v>
      </c>
      <c r="Q345" s="5">
        <f>(J349+J351)/2</f>
        <v>2.3319043428231996E-3</v>
      </c>
      <c r="R345" s="14" t="s">
        <v>203</v>
      </c>
      <c r="S345" s="16">
        <f>S344*(1/S191)</f>
        <v>2.4956902370739811</v>
      </c>
      <c r="T345" s="5"/>
    </row>
    <row r="346" spans="1:21" s="1" customFormat="1">
      <c r="A346" s="1" t="s">
        <v>186</v>
      </c>
      <c r="B346" s="1" t="s">
        <v>222</v>
      </c>
      <c r="C346" s="1" t="s">
        <v>223</v>
      </c>
      <c r="D346" s="1" t="s">
        <v>16</v>
      </c>
      <c r="E346" s="1" t="s">
        <v>17</v>
      </c>
      <c r="F346" s="1" t="s">
        <v>18</v>
      </c>
      <c r="G346" s="21">
        <v>20.690000534057617</v>
      </c>
      <c r="K346" s="2"/>
      <c r="O346" s="5"/>
      <c r="P346" s="22">
        <v>3</v>
      </c>
      <c r="Q346" s="5">
        <f>(J353+J355)/2</f>
        <v>2.7232845571038356E-3</v>
      </c>
      <c r="R346" s="14" t="s">
        <v>204</v>
      </c>
      <c r="S346" s="17">
        <f>STDEV(Q344:Q350)/SQRT(7)</f>
        <v>8.3898930227324197E-4</v>
      </c>
      <c r="T346" s="5"/>
    </row>
    <row r="347" spans="1:21" s="1" customFormat="1">
      <c r="A347" s="1" t="s">
        <v>186</v>
      </c>
      <c r="B347" s="1" t="s">
        <v>222</v>
      </c>
      <c r="C347" s="1" t="s">
        <v>21</v>
      </c>
      <c r="D347" s="1" t="s">
        <v>16</v>
      </c>
      <c r="E347" s="1" t="s">
        <v>22</v>
      </c>
      <c r="F347" s="1" t="s">
        <v>18</v>
      </c>
      <c r="G347" s="21">
        <v>13.996999740600586</v>
      </c>
      <c r="I347" s="1">
        <f t="shared" ref="I347" si="302">ABS(G347-G346)</f>
        <v>6.6930007934570312</v>
      </c>
      <c r="J347" s="2">
        <f t="shared" ref="J347" si="303">POWER(2,-(I347))</f>
        <v>9.6650921741104762E-3</v>
      </c>
      <c r="K347" s="2"/>
      <c r="O347" s="5"/>
      <c r="P347" s="22">
        <v>4</v>
      </c>
      <c r="Q347" s="5">
        <f>(J357+J359)/2</f>
        <v>4.8651675250667836E-3</v>
      </c>
      <c r="R347" s="14" t="s">
        <v>205</v>
      </c>
      <c r="S347" s="18">
        <f>S346*(1/S191)</f>
        <v>0.52091590385425246</v>
      </c>
      <c r="T347" s="5"/>
    </row>
    <row r="348" spans="1:21" s="1" customFormat="1">
      <c r="A348" s="1" t="s">
        <v>187</v>
      </c>
      <c r="B348" s="1" t="s">
        <v>222</v>
      </c>
      <c r="C348" s="1" t="s">
        <v>223</v>
      </c>
      <c r="D348" s="1" t="s">
        <v>16</v>
      </c>
      <c r="E348" s="1" t="s">
        <v>17</v>
      </c>
      <c r="F348" s="1" t="s">
        <v>18</v>
      </c>
      <c r="G348" s="21">
        <v>22.53700065612793</v>
      </c>
      <c r="K348" s="2"/>
      <c r="L348" s="2"/>
      <c r="M348" s="3"/>
      <c r="N348" s="4"/>
      <c r="O348" s="5"/>
      <c r="P348" s="22">
        <v>5</v>
      </c>
      <c r="Q348" s="5">
        <f>(J361+J363)/2</f>
        <v>2.3614888304791179E-3</v>
      </c>
      <c r="R348" s="9"/>
      <c r="S348" s="15"/>
      <c r="T348" s="5"/>
      <c r="U348" s="15"/>
    </row>
    <row r="349" spans="1:21" s="1" customFormat="1">
      <c r="A349" s="1" t="s">
        <v>187</v>
      </c>
      <c r="B349" s="1" t="s">
        <v>222</v>
      </c>
      <c r="C349" s="1" t="s">
        <v>21</v>
      </c>
      <c r="D349" s="1" t="s">
        <v>16</v>
      </c>
      <c r="E349" s="1" t="s">
        <v>22</v>
      </c>
      <c r="F349" s="1" t="s">
        <v>18</v>
      </c>
      <c r="G349" s="21">
        <v>13.930000305175781</v>
      </c>
      <c r="I349" s="1">
        <f t="shared" ref="I349" si="304">ABS(G349-G348)</f>
        <v>8.6070003509521484</v>
      </c>
      <c r="J349" s="2">
        <f t="shared" ref="J349" si="305">POWER(2,-(I349))</f>
        <v>2.5646890742038807E-3</v>
      </c>
      <c r="K349" s="2"/>
      <c r="O349" s="5"/>
      <c r="P349" s="22">
        <v>6</v>
      </c>
      <c r="Q349" s="5">
        <f>(J365+J367)/2</f>
        <v>4.1848504761471056E-3</v>
      </c>
      <c r="R349" s="9"/>
      <c r="S349" s="15"/>
      <c r="T349" s="5"/>
      <c r="U349" s="15"/>
    </row>
    <row r="350" spans="1:21" s="1" customFormat="1">
      <c r="A350" s="1" t="s">
        <v>188</v>
      </c>
      <c r="B350" s="1" t="s">
        <v>222</v>
      </c>
      <c r="C350" s="1" t="s">
        <v>223</v>
      </c>
      <c r="D350" s="1" t="s">
        <v>16</v>
      </c>
      <c r="E350" s="1" t="s">
        <v>17</v>
      </c>
      <c r="F350" s="1" t="s">
        <v>18</v>
      </c>
      <c r="G350" s="21">
        <v>22.541999816894531</v>
      </c>
      <c r="K350" s="2"/>
      <c r="O350" s="5"/>
      <c r="P350" s="22">
        <v>7</v>
      </c>
      <c r="Q350" s="5">
        <f>(J369+J371)/2</f>
        <v>3.1009932617135981E-3</v>
      </c>
      <c r="R350" s="9"/>
      <c r="S350" s="15"/>
      <c r="T350" s="5"/>
      <c r="U350" s="15"/>
    </row>
    <row r="351" spans="1:21" s="1" customFormat="1">
      <c r="A351" s="1" t="s">
        <v>188</v>
      </c>
      <c r="B351" s="1" t="s">
        <v>222</v>
      </c>
      <c r="C351" s="1" t="s">
        <v>21</v>
      </c>
      <c r="D351" s="1" t="s">
        <v>16</v>
      </c>
      <c r="E351" s="1" t="s">
        <v>22</v>
      </c>
      <c r="F351" s="1" t="s">
        <v>18</v>
      </c>
      <c r="G351" s="21">
        <v>13.645999908447266</v>
      </c>
      <c r="I351" s="1">
        <f t="shared" ref="I351" si="306">ABS(G351-G350)</f>
        <v>8.8959999084472656</v>
      </c>
      <c r="J351" s="2">
        <f t="shared" ref="J351" si="307">POWER(2,-(I351))</f>
        <v>2.099119611442519E-3</v>
      </c>
      <c r="K351" s="2"/>
      <c r="O351" s="5"/>
      <c r="P351" s="5"/>
      <c r="Q351" s="5"/>
      <c r="R351" s="9"/>
      <c r="S351" s="15"/>
      <c r="T351" s="5"/>
      <c r="U351" s="15"/>
    </row>
    <row r="352" spans="1:21" s="1" customFormat="1">
      <c r="A352" s="1" t="s">
        <v>189</v>
      </c>
      <c r="B352" s="1" t="s">
        <v>222</v>
      </c>
      <c r="C352" s="1" t="s">
        <v>223</v>
      </c>
      <c r="D352" s="1" t="s">
        <v>16</v>
      </c>
      <c r="E352" s="1" t="s">
        <v>17</v>
      </c>
      <c r="F352" s="1" t="s">
        <v>18</v>
      </c>
      <c r="G352" s="21">
        <v>21.969999313354492</v>
      </c>
      <c r="K352" s="2"/>
      <c r="O352" s="5"/>
      <c r="P352" s="5"/>
      <c r="Q352" s="5"/>
      <c r="R352" s="9"/>
      <c r="S352" s="15"/>
      <c r="T352" s="5"/>
      <c r="U352" s="15"/>
    </row>
    <row r="353" spans="1:21" s="1" customFormat="1">
      <c r="A353" s="1" t="s">
        <v>189</v>
      </c>
      <c r="B353" s="1" t="s">
        <v>222</v>
      </c>
      <c r="C353" s="1" t="s">
        <v>21</v>
      </c>
      <c r="D353" s="1" t="s">
        <v>16</v>
      </c>
      <c r="E353" s="1" t="s">
        <v>22</v>
      </c>
      <c r="F353" s="1" t="s">
        <v>18</v>
      </c>
      <c r="G353" s="21">
        <v>13.435999870300293</v>
      </c>
      <c r="I353" s="1">
        <f t="shared" ref="I353" si="308">ABS(G353-G352)</f>
        <v>8.5339994430541992</v>
      </c>
      <c r="J353" s="2">
        <f>POWER(2,-(I353))</f>
        <v>2.697802698005122E-3</v>
      </c>
      <c r="K353" s="2"/>
      <c r="O353" s="5"/>
      <c r="P353" s="5"/>
      <c r="Q353" s="5"/>
      <c r="R353" s="9"/>
      <c r="S353" s="15"/>
      <c r="T353" s="5"/>
      <c r="U353" s="15"/>
    </row>
    <row r="354" spans="1:21" s="1" customFormat="1">
      <c r="A354" s="1" t="s">
        <v>190</v>
      </c>
      <c r="B354" s="1" t="s">
        <v>222</v>
      </c>
      <c r="C354" s="1" t="s">
        <v>223</v>
      </c>
      <c r="D354" s="1" t="s">
        <v>16</v>
      </c>
      <c r="E354" s="1" t="s">
        <v>17</v>
      </c>
      <c r="F354" s="1" t="s">
        <v>18</v>
      </c>
      <c r="G354" s="21">
        <v>21.965000152587891</v>
      </c>
      <c r="K354" s="2"/>
      <c r="O354" s="5"/>
      <c r="P354" s="5"/>
      <c r="Q354" s="5"/>
      <c r="R354" s="9"/>
      <c r="S354" s="15"/>
      <c r="T354" s="5"/>
      <c r="U354" s="15"/>
    </row>
    <row r="355" spans="1:21" s="1" customFormat="1">
      <c r="A355" s="1" t="s">
        <v>190</v>
      </c>
      <c r="B355" s="1" t="s">
        <v>222</v>
      </c>
      <c r="C355" s="1" t="s">
        <v>21</v>
      </c>
      <c r="D355" s="1" t="s">
        <v>16</v>
      </c>
      <c r="E355" s="1" t="s">
        <v>22</v>
      </c>
      <c r="F355" s="1" t="s">
        <v>18</v>
      </c>
      <c r="G355" s="21">
        <v>13.458000183105469</v>
      </c>
      <c r="I355" s="1">
        <f>ABS(G355-G354)</f>
        <v>8.5069999694824219</v>
      </c>
      <c r="J355" s="2">
        <f>POWER(2,-(I355))</f>
        <v>2.7487664162025491E-3</v>
      </c>
      <c r="K355" s="2"/>
      <c r="O355" s="5"/>
      <c r="P355" s="5"/>
      <c r="Q355" s="5"/>
      <c r="R355" s="9"/>
      <c r="S355" s="15"/>
      <c r="T355" s="5"/>
      <c r="U355" s="15"/>
    </row>
    <row r="356" spans="1:21" s="1" customFormat="1">
      <c r="A356" s="1" t="s">
        <v>191</v>
      </c>
      <c r="B356" s="1" t="s">
        <v>222</v>
      </c>
      <c r="C356" s="1" t="s">
        <v>223</v>
      </c>
      <c r="D356" s="1" t="s">
        <v>16</v>
      </c>
      <c r="E356" s="1" t="s">
        <v>17</v>
      </c>
      <c r="F356" s="1" t="s">
        <v>18</v>
      </c>
      <c r="G356" s="21">
        <v>20.955999755859299</v>
      </c>
      <c r="K356" s="2"/>
      <c r="O356" s="5"/>
      <c r="P356" s="5"/>
      <c r="Q356" s="5"/>
      <c r="R356" s="9"/>
      <c r="S356" s="15"/>
      <c r="T356" s="5"/>
      <c r="U356" s="15"/>
    </row>
    <row r="357" spans="1:21" s="5" customFormat="1">
      <c r="A357" s="1" t="s">
        <v>191</v>
      </c>
      <c r="B357" s="1" t="s">
        <v>222</v>
      </c>
      <c r="C357" s="1" t="s">
        <v>21</v>
      </c>
      <c r="D357" s="1" t="s">
        <v>16</v>
      </c>
      <c r="E357" s="1" t="s">
        <v>22</v>
      </c>
      <c r="F357" s="1" t="s">
        <v>18</v>
      </c>
      <c r="G357" s="21">
        <v>13.0639991760253</v>
      </c>
      <c r="H357" s="1"/>
      <c r="I357" s="1">
        <f>ABS(G357-G356)</f>
        <v>7.8920005798339989</v>
      </c>
      <c r="J357" s="2">
        <f t="shared" ref="J357" si="309">POWER(2,-(I357))</f>
        <v>4.2098934058269703E-3</v>
      </c>
      <c r="K357" s="2"/>
      <c r="L357" s="1"/>
      <c r="M357" s="1"/>
      <c r="N357" s="1"/>
      <c r="R357" s="9"/>
      <c r="S357" s="15"/>
      <c r="U357" s="15"/>
    </row>
    <row r="358" spans="1:21" s="5" customFormat="1">
      <c r="A358" s="1" t="s">
        <v>192</v>
      </c>
      <c r="B358" s="1" t="s">
        <v>222</v>
      </c>
      <c r="C358" s="1" t="s">
        <v>223</v>
      </c>
      <c r="D358" s="1" t="s">
        <v>16</v>
      </c>
      <c r="E358" s="1" t="s">
        <v>17</v>
      </c>
      <c r="F358" s="1" t="s">
        <v>18</v>
      </c>
      <c r="G358" s="21">
        <v>21.297000122070301</v>
      </c>
      <c r="H358" s="1"/>
      <c r="I358" s="1"/>
      <c r="J358" s="1"/>
      <c r="K358" s="2"/>
      <c r="L358" s="1"/>
      <c r="M358" s="1"/>
      <c r="N358" s="1"/>
      <c r="R358" s="9"/>
      <c r="S358" s="15"/>
      <c r="U358" s="15"/>
    </row>
    <row r="359" spans="1:21" s="5" customFormat="1">
      <c r="A359" s="1" t="s">
        <v>192</v>
      </c>
      <c r="B359" s="1" t="s">
        <v>222</v>
      </c>
      <c r="C359" s="1" t="s">
        <v>21</v>
      </c>
      <c r="D359" s="1" t="s">
        <v>16</v>
      </c>
      <c r="E359" s="1" t="s">
        <v>22</v>
      </c>
      <c r="F359" s="1" t="s">
        <v>18</v>
      </c>
      <c r="G359" s="21">
        <v>13.7959995269775</v>
      </c>
      <c r="H359" s="1"/>
      <c r="I359" s="1">
        <f>ABS(G359-G358)</f>
        <v>7.5010005950928011</v>
      </c>
      <c r="J359" s="2">
        <f t="shared" ref="J359" si="310">POWER(2,-(I359))</f>
        <v>5.5204416443065977E-3</v>
      </c>
      <c r="K359" s="2"/>
      <c r="L359" s="1"/>
      <c r="M359" s="1"/>
      <c r="N359" s="1"/>
      <c r="R359" s="9"/>
      <c r="S359" s="15"/>
      <c r="U359" s="15"/>
    </row>
    <row r="360" spans="1:21" s="5" customFormat="1">
      <c r="A360" s="1" t="s">
        <v>193</v>
      </c>
      <c r="B360" s="1" t="s">
        <v>222</v>
      </c>
      <c r="C360" s="1" t="s">
        <v>223</v>
      </c>
      <c r="D360" s="1" t="s">
        <v>16</v>
      </c>
      <c r="E360" s="1" t="s">
        <v>17</v>
      </c>
      <c r="F360" s="1" t="s">
        <v>18</v>
      </c>
      <c r="G360" s="21">
        <v>22.520000457763672</v>
      </c>
      <c r="H360" s="1"/>
      <c r="I360" s="1"/>
      <c r="J360" s="1"/>
      <c r="K360" s="2"/>
      <c r="L360" s="1"/>
      <c r="M360" s="1"/>
      <c r="N360" s="1"/>
      <c r="R360" s="9"/>
      <c r="S360" s="15"/>
      <c r="U360" s="15"/>
    </row>
    <row r="361" spans="1:21" s="5" customFormat="1">
      <c r="A361" s="1" t="s">
        <v>193</v>
      </c>
      <c r="B361" s="1" t="s">
        <v>222</v>
      </c>
      <c r="C361" s="1" t="s">
        <v>21</v>
      </c>
      <c r="D361" s="1" t="s">
        <v>16</v>
      </c>
      <c r="E361" s="1" t="s">
        <v>22</v>
      </c>
      <c r="F361" s="1" t="s">
        <v>18</v>
      </c>
      <c r="G361" s="21">
        <v>13.828000068664551</v>
      </c>
      <c r="H361" s="1"/>
      <c r="I361" s="1">
        <f t="shared" ref="I361" si="311">ABS(G361-G360)</f>
        <v>8.6920003890991211</v>
      </c>
      <c r="J361" s="2">
        <f t="shared" ref="J361" si="312">POWER(2,-(I361))</f>
        <v>2.4179491346637619E-3</v>
      </c>
      <c r="K361" s="2"/>
      <c r="L361" s="1"/>
      <c r="M361" s="1"/>
      <c r="N361" s="1"/>
      <c r="R361" s="9"/>
      <c r="S361" s="15"/>
      <c r="U361" s="15"/>
    </row>
    <row r="362" spans="1:21" s="5" customFormat="1">
      <c r="A362" s="1" t="s">
        <v>194</v>
      </c>
      <c r="B362" s="1" t="s">
        <v>222</v>
      </c>
      <c r="C362" s="1" t="s">
        <v>223</v>
      </c>
      <c r="D362" s="1" t="s">
        <v>16</v>
      </c>
      <c r="E362" s="1" t="s">
        <v>17</v>
      </c>
      <c r="F362" s="1" t="s">
        <v>18</v>
      </c>
      <c r="G362" s="21">
        <v>22.579999923706055</v>
      </c>
      <c r="H362" s="1"/>
      <c r="I362" s="1"/>
      <c r="J362" s="1"/>
      <c r="K362" s="2"/>
      <c r="L362" s="1"/>
      <c r="M362" s="1"/>
      <c r="N362" s="1"/>
      <c r="R362" s="9"/>
      <c r="S362" s="15"/>
      <c r="U362" s="15"/>
    </row>
    <row r="363" spans="1:21" s="5" customFormat="1">
      <c r="A363" s="1" t="s">
        <v>194</v>
      </c>
      <c r="B363" s="1" t="s">
        <v>222</v>
      </c>
      <c r="C363" s="1" t="s">
        <v>21</v>
      </c>
      <c r="D363" s="1" t="s">
        <v>16</v>
      </c>
      <c r="E363" s="1" t="s">
        <v>22</v>
      </c>
      <c r="F363" s="1" t="s">
        <v>18</v>
      </c>
      <c r="G363" s="21">
        <v>13.819000244140625</v>
      </c>
      <c r="H363" s="1"/>
      <c r="I363" s="1">
        <f t="shared" ref="I363" si="313">ABS(G363-G362)</f>
        <v>8.7609996795654297</v>
      </c>
      <c r="J363" s="2">
        <f t="shared" ref="J363" si="314">POWER(2,-(I363))</f>
        <v>2.3050285262944739E-3</v>
      </c>
      <c r="K363" s="2"/>
      <c r="L363" s="1"/>
      <c r="M363" s="1"/>
      <c r="N363" s="1"/>
      <c r="R363" s="9"/>
      <c r="S363" s="15"/>
      <c r="U363" s="15"/>
    </row>
    <row r="364" spans="1:21" s="5" customFormat="1">
      <c r="A364" s="1" t="s">
        <v>195</v>
      </c>
      <c r="B364" s="1" t="s">
        <v>222</v>
      </c>
      <c r="C364" s="1" t="s">
        <v>223</v>
      </c>
      <c r="D364" s="1" t="s">
        <v>16</v>
      </c>
      <c r="E364" s="1" t="s">
        <v>17</v>
      </c>
      <c r="F364" s="1" t="s">
        <v>18</v>
      </c>
      <c r="G364" s="21">
        <v>21.632999420166016</v>
      </c>
      <c r="H364" s="1"/>
      <c r="I364" s="1"/>
      <c r="J364" s="1"/>
      <c r="K364" s="2"/>
      <c r="L364" s="1"/>
      <c r="M364" s="1"/>
      <c r="N364" s="1"/>
      <c r="R364" s="9"/>
      <c r="S364" s="15"/>
      <c r="U364" s="15"/>
    </row>
    <row r="365" spans="1:21" s="5" customFormat="1">
      <c r="A365" s="1" t="s">
        <v>195</v>
      </c>
      <c r="B365" s="1" t="s">
        <v>222</v>
      </c>
      <c r="C365" s="1" t="s">
        <v>21</v>
      </c>
      <c r="D365" s="1" t="s">
        <v>16</v>
      </c>
      <c r="E365" s="1" t="s">
        <v>22</v>
      </c>
      <c r="F365" s="1" t="s">
        <v>18</v>
      </c>
      <c r="G365" s="21">
        <v>13.543999671936035</v>
      </c>
      <c r="H365" s="1"/>
      <c r="I365" s="1">
        <f t="shared" ref="I365" si="315">ABS(G365-G364)</f>
        <v>8.0889997482299805</v>
      </c>
      <c r="J365" s="2">
        <f t="shared" ref="J365" si="316">POWER(2,-(I365))</f>
        <v>3.6725561194625002E-3</v>
      </c>
      <c r="K365" s="2"/>
      <c r="L365" s="1"/>
      <c r="M365" s="1"/>
      <c r="N365" s="1"/>
      <c r="R365" s="9"/>
      <c r="S365" s="15"/>
      <c r="U365" s="15"/>
    </row>
    <row r="366" spans="1:21" s="5" customFormat="1">
      <c r="A366" s="1" t="s">
        <v>196</v>
      </c>
      <c r="B366" s="1" t="s">
        <v>222</v>
      </c>
      <c r="C366" s="1" t="s">
        <v>223</v>
      </c>
      <c r="D366" s="1" t="s">
        <v>16</v>
      </c>
      <c r="E366" s="1" t="s">
        <v>17</v>
      </c>
      <c r="F366" s="1" t="s">
        <v>18</v>
      </c>
      <c r="G366" s="21">
        <v>21.63800048828125</v>
      </c>
      <c r="H366" s="1"/>
      <c r="I366" s="1"/>
      <c r="J366" s="1"/>
      <c r="K366" s="2"/>
      <c r="L366" s="1"/>
      <c r="M366" s="1"/>
      <c r="N366" s="1"/>
      <c r="R366" s="9"/>
      <c r="S366" s="15"/>
      <c r="U366" s="15"/>
    </row>
    <row r="367" spans="1:21" s="5" customFormat="1">
      <c r="A367" s="1" t="s">
        <v>196</v>
      </c>
      <c r="B367" s="1" t="s">
        <v>222</v>
      </c>
      <c r="C367" s="1" t="s">
        <v>21</v>
      </c>
      <c r="D367" s="1" t="s">
        <v>16</v>
      </c>
      <c r="E367" s="1" t="s">
        <v>22</v>
      </c>
      <c r="F367" s="1" t="s">
        <v>18</v>
      </c>
      <c r="G367" s="21">
        <v>13.904000282287598</v>
      </c>
      <c r="H367" s="1"/>
      <c r="I367" s="1">
        <f t="shared" ref="I367" si="317">ABS(G367-G366)</f>
        <v>7.7340002059936523</v>
      </c>
      <c r="J367" s="2">
        <f t="shared" ref="J367" si="318">POWER(2,-(I367))</f>
        <v>4.697144832831711E-3</v>
      </c>
      <c r="K367" s="2"/>
      <c r="L367" s="1"/>
      <c r="M367" s="1"/>
      <c r="N367" s="1"/>
      <c r="R367" s="9"/>
      <c r="S367" s="15"/>
      <c r="U367" s="15"/>
    </row>
    <row r="368" spans="1:21" s="1" customFormat="1">
      <c r="A368" s="1" t="s">
        <v>197</v>
      </c>
      <c r="B368" s="1" t="s">
        <v>222</v>
      </c>
      <c r="C368" s="1" t="s">
        <v>223</v>
      </c>
      <c r="D368" s="1" t="s">
        <v>16</v>
      </c>
      <c r="E368" s="1" t="s">
        <v>17</v>
      </c>
      <c r="F368" s="1" t="s">
        <v>18</v>
      </c>
      <c r="G368" s="21">
        <v>22.017999649047852</v>
      </c>
      <c r="K368" s="2"/>
      <c r="O368" s="5"/>
      <c r="P368" s="5"/>
      <c r="Q368" s="5"/>
      <c r="R368" s="9"/>
      <c r="S368" s="15"/>
      <c r="T368" s="5"/>
      <c r="U368" s="15"/>
    </row>
    <row r="369" spans="1:20" s="1" customFormat="1">
      <c r="A369" s="1" t="s">
        <v>197</v>
      </c>
      <c r="B369" s="1" t="s">
        <v>222</v>
      </c>
      <c r="C369" s="1" t="s">
        <v>21</v>
      </c>
      <c r="D369" s="1" t="s">
        <v>16</v>
      </c>
      <c r="E369" s="1" t="s">
        <v>22</v>
      </c>
      <c r="F369" s="1" t="s">
        <v>18</v>
      </c>
      <c r="G369" s="21">
        <v>13.875</v>
      </c>
      <c r="I369" s="1">
        <f t="shared" ref="I369" si="319">ABS(G369-G368)</f>
        <v>8.1429996490478516</v>
      </c>
      <c r="J369" s="2">
        <f t="shared" ref="J369" si="320">POWER(2,-(I369))</f>
        <v>3.5376336067332982E-3</v>
      </c>
      <c r="K369" s="2"/>
      <c r="O369" s="5"/>
      <c r="P369" s="5"/>
      <c r="Q369" s="5"/>
      <c r="R369" s="9"/>
      <c r="S369" s="15"/>
      <c r="T369" s="5"/>
    </row>
    <row r="370" spans="1:20" s="1" customFormat="1">
      <c r="A370" s="1" t="s">
        <v>198</v>
      </c>
      <c r="B370" s="1" t="s">
        <v>222</v>
      </c>
      <c r="C370" s="1" t="s">
        <v>223</v>
      </c>
      <c r="D370" s="1" t="s">
        <v>16</v>
      </c>
      <c r="E370" s="1" t="s">
        <v>17</v>
      </c>
      <c r="F370" s="1" t="s">
        <v>18</v>
      </c>
      <c r="G370" s="21">
        <v>22.073999404907227</v>
      </c>
      <c r="K370" s="2"/>
      <c r="O370" s="5"/>
      <c r="P370" s="5"/>
      <c r="Q370" s="5"/>
      <c r="R370" s="9"/>
      <c r="S370" s="15"/>
      <c r="T370" s="5"/>
    </row>
    <row r="371" spans="1:20" s="1" customFormat="1">
      <c r="A371" s="1" t="s">
        <v>198</v>
      </c>
      <c r="B371" s="1" t="s">
        <v>222</v>
      </c>
      <c r="C371" s="1" t="s">
        <v>21</v>
      </c>
      <c r="D371" s="1" t="s">
        <v>16</v>
      </c>
      <c r="E371" s="1" t="s">
        <v>22</v>
      </c>
      <c r="F371" s="1" t="s">
        <v>18</v>
      </c>
      <c r="G371" s="21">
        <v>13.522000312805176</v>
      </c>
      <c r="I371" s="1">
        <f t="shared" ref="I371" si="321">ABS(G371-G370)</f>
        <v>8.5519990921020508</v>
      </c>
      <c r="J371" s="2">
        <f t="shared" ref="J371" si="322">POWER(2,-(I371))</f>
        <v>2.6643529166938979E-3</v>
      </c>
      <c r="K371" s="2"/>
      <c r="O371" s="5"/>
      <c r="P371" s="5"/>
      <c r="Q371" s="5"/>
      <c r="R371" s="9"/>
      <c r="S371" s="15"/>
      <c r="T371" s="5"/>
    </row>
    <row r="372" spans="1:20" s="1" customFormat="1">
      <c r="J372" s="2"/>
      <c r="K372" s="2"/>
      <c r="O372" s="5"/>
      <c r="P372" s="5"/>
      <c r="Q372" s="5"/>
      <c r="R372" s="3"/>
      <c r="S372" s="16"/>
      <c r="T372" s="6"/>
    </row>
    <row r="373" spans="1:20" s="1" customFormat="1">
      <c r="J373" s="2"/>
      <c r="K373" s="2"/>
      <c r="L373" s="2"/>
      <c r="M373" s="3"/>
      <c r="N373" s="4"/>
      <c r="O373" s="5"/>
      <c r="P373" s="5"/>
      <c r="Q373" s="5"/>
      <c r="R373" s="9"/>
      <c r="S373" s="15"/>
      <c r="T373" s="5"/>
    </row>
    <row r="375" spans="1:20" s="1" customFormat="1">
      <c r="J375" s="2"/>
      <c r="K375" s="2"/>
      <c r="O375" s="5"/>
      <c r="P375" s="5"/>
      <c r="Q375" s="5"/>
      <c r="R375" s="3"/>
      <c r="S375" s="16"/>
      <c r="T375" s="6"/>
    </row>
    <row r="376" spans="1:20" s="1" customFormat="1">
      <c r="J376" s="2"/>
      <c r="K376" s="2"/>
      <c r="O376" s="5"/>
      <c r="P376" s="5"/>
      <c r="Q376" s="5"/>
      <c r="R376" s="3"/>
      <c r="S376" s="16"/>
      <c r="T376" s="6"/>
    </row>
    <row r="377" spans="1:20" s="1" customFormat="1">
      <c r="J377" s="2"/>
      <c r="K377" s="2"/>
      <c r="L377" s="2"/>
      <c r="M377" s="3"/>
      <c r="N377" s="4"/>
      <c r="O377" s="5"/>
      <c r="P377" s="5"/>
      <c r="Q377" s="5"/>
      <c r="R377" s="3"/>
      <c r="S377" s="16"/>
      <c r="T377" s="6"/>
    </row>
    <row r="386" spans="1:44">
      <c r="J386" s="1"/>
      <c r="L386" s="2"/>
      <c r="M386" s="3"/>
      <c r="N386" s="4"/>
    </row>
    <row r="390" spans="1:44">
      <c r="L390" s="2"/>
      <c r="M390" s="3"/>
      <c r="N390" s="4"/>
    </row>
    <row r="392" spans="1:44" s="7" customForma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2"/>
      <c r="L392" s="1"/>
      <c r="M392" s="1"/>
      <c r="N392" s="1"/>
      <c r="O392" s="5"/>
      <c r="P392" s="5"/>
      <c r="Q392" s="5"/>
      <c r="R392" s="9"/>
      <c r="S392" s="15"/>
      <c r="T392" s="5"/>
      <c r="U392" s="1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4" spans="1:44">
      <c r="L394" s="2"/>
      <c r="M394" s="3"/>
      <c r="N394" s="4"/>
    </row>
    <row r="403" spans="10:14" s="1" customFormat="1">
      <c r="K403" s="2"/>
      <c r="L403" s="2"/>
      <c r="M403" s="3"/>
      <c r="N403" s="4"/>
    </row>
    <row r="407" spans="10:14" s="1" customFormat="1">
      <c r="J407" s="2"/>
      <c r="K407" s="2"/>
      <c r="L407" s="2"/>
      <c r="M407" s="3"/>
      <c r="N407" s="4"/>
    </row>
    <row r="411" spans="10:14" s="1" customFormat="1">
      <c r="J411" s="2"/>
      <c r="K411" s="2"/>
      <c r="L411" s="2"/>
      <c r="M411" s="3"/>
      <c r="N411" s="4"/>
    </row>
    <row r="420" spans="10:14" s="1" customFormat="1">
      <c r="K420" s="2"/>
      <c r="L420" s="2"/>
      <c r="M420" s="3"/>
      <c r="N420" s="4"/>
    </row>
    <row r="424" spans="10:14" s="1" customFormat="1">
      <c r="J424" s="2"/>
      <c r="K424" s="2"/>
      <c r="L424" s="2"/>
      <c r="M424" s="3"/>
      <c r="N424" s="4"/>
    </row>
    <row r="428" spans="10:14" s="1" customFormat="1">
      <c r="J428" s="2"/>
      <c r="K428" s="2"/>
      <c r="L428" s="2"/>
      <c r="M428" s="3"/>
      <c r="N428" s="4"/>
    </row>
    <row r="437" spans="10:14" s="1" customFormat="1">
      <c r="K437" s="2"/>
      <c r="L437" s="2"/>
      <c r="M437" s="3"/>
      <c r="N437" s="4"/>
    </row>
    <row r="441" spans="10:14" s="1" customFormat="1">
      <c r="J441" s="2"/>
      <c r="K441" s="2"/>
      <c r="L441" s="2"/>
      <c r="M441" s="3"/>
      <c r="N441" s="4"/>
    </row>
    <row r="445" spans="10:14" s="1" customFormat="1">
      <c r="J445" s="2"/>
      <c r="K445" s="2"/>
      <c r="L445" s="2"/>
      <c r="M445" s="3"/>
      <c r="N445" s="4"/>
    </row>
    <row r="454" spans="10:14" s="1" customFormat="1">
      <c r="K454" s="2"/>
      <c r="L454" s="2"/>
      <c r="M454" s="3"/>
      <c r="N454" s="4"/>
    </row>
    <row r="458" spans="10:14" s="1" customFormat="1">
      <c r="J458" s="2"/>
      <c r="K458" s="2"/>
      <c r="L458" s="2"/>
      <c r="M458" s="3"/>
      <c r="N458" s="4"/>
    </row>
    <row r="462" spans="10:14" s="1" customFormat="1">
      <c r="J462" s="2"/>
      <c r="K462" s="2"/>
      <c r="L462" s="2"/>
      <c r="M462" s="3"/>
      <c r="N462" s="4"/>
    </row>
  </sheetData>
  <mergeCells count="39">
    <mergeCell ref="Q341:Q343"/>
    <mergeCell ref="R341:S343"/>
    <mergeCell ref="P342:P343"/>
    <mergeCell ref="Q279:Q281"/>
    <mergeCell ref="R279:S281"/>
    <mergeCell ref="P280:P281"/>
    <mergeCell ref="Q308:Q310"/>
    <mergeCell ref="R308:S310"/>
    <mergeCell ref="P309:P310"/>
    <mergeCell ref="Q217:Q219"/>
    <mergeCell ref="R217:S219"/>
    <mergeCell ref="P218:P219"/>
    <mergeCell ref="Q250:Q252"/>
    <mergeCell ref="R250:S252"/>
    <mergeCell ref="P251:P252"/>
    <mergeCell ref="Q159:Q161"/>
    <mergeCell ref="R159:S161"/>
    <mergeCell ref="P160:P161"/>
    <mergeCell ref="Q188:Q190"/>
    <mergeCell ref="R188:S190"/>
    <mergeCell ref="P189:P190"/>
    <mergeCell ref="Q97:Q99"/>
    <mergeCell ref="R97:S99"/>
    <mergeCell ref="P98:P99"/>
    <mergeCell ref="Q126:Q128"/>
    <mergeCell ref="R126:S128"/>
    <mergeCell ref="P127:P128"/>
    <mergeCell ref="Q35:Q37"/>
    <mergeCell ref="R35:S37"/>
    <mergeCell ref="P36:P37"/>
    <mergeCell ref="Q68:Q70"/>
    <mergeCell ref="R68:S70"/>
    <mergeCell ref="P69:P70"/>
    <mergeCell ref="V8:W8"/>
    <mergeCell ref="X8:Y8"/>
    <mergeCell ref="S23:T23"/>
    <mergeCell ref="Q6:Q8"/>
    <mergeCell ref="P7:P8"/>
    <mergeCell ref="R6:S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5"/>
  <sheetViews>
    <sheetView workbookViewId="0"/>
  </sheetViews>
  <sheetFormatPr baseColWidth="10" defaultColWidth="8.83203125" defaultRowHeight="15" x14ac:dyDescent="0"/>
  <cols>
    <col min="2" max="2" width="20.5" style="1" customWidth="1"/>
    <col min="3" max="3" width="9.83203125" customWidth="1"/>
    <col min="4" max="6" width="8.83203125" style="1"/>
    <col min="8" max="9" width="8.83203125" style="1"/>
    <col min="10" max="10" width="12.1640625" style="2" bestFit="1" customWidth="1"/>
    <col min="11" max="11" width="12" style="2" bestFit="1" customWidth="1"/>
    <col min="12" max="12" width="9.5" style="1" bestFit="1" customWidth="1"/>
    <col min="13" max="13" width="19.33203125" style="1" customWidth="1"/>
    <col min="14" max="14" width="13.1640625" style="1" customWidth="1"/>
    <col min="15" max="15" width="8.1640625" style="5" customWidth="1"/>
    <col min="16" max="16" width="11.1640625" style="5" customWidth="1"/>
    <col min="17" max="17" width="12.5" style="5" customWidth="1"/>
    <col min="18" max="18" width="15" style="9" customWidth="1"/>
    <col min="19" max="19" width="13.5" style="15" customWidth="1"/>
    <col min="20" max="20" width="13.5" style="5" customWidth="1"/>
    <col min="21" max="21" width="21.5" style="15" customWidth="1"/>
    <col min="22" max="22" width="8.83203125" style="1"/>
    <col min="23" max="25" width="8.83203125" style="5" customWidth="1"/>
    <col min="26" max="26" width="21.83203125" style="5" customWidth="1"/>
    <col min="27" max="27" width="11.83203125" style="5" customWidth="1"/>
    <col min="28" max="28" width="8.83203125" style="5"/>
    <col min="29" max="29" width="35.6640625" style="5" customWidth="1"/>
    <col min="30" max="30" width="13.5" style="5" bestFit="1" customWidth="1"/>
    <col min="31" max="31" width="8.83203125" style="5"/>
    <col min="32" max="32" width="24.1640625" style="5" customWidth="1"/>
    <col min="33" max="33" width="8.83203125" style="5"/>
    <col min="34" max="34" width="15.6640625" style="5" customWidth="1"/>
    <col min="35" max="35" width="11.33203125" style="5" customWidth="1"/>
    <col min="36" max="44" width="8.83203125" style="5"/>
    <col min="45" max="16384" width="8.83203125" style="1"/>
  </cols>
  <sheetData>
    <row r="1" spans="1:44">
      <c r="J1" s="1"/>
      <c r="K1" s="1"/>
      <c r="O1" s="1"/>
      <c r="P1" s="1"/>
      <c r="Q1" s="1"/>
      <c r="T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>
      <c r="J2" s="1"/>
      <c r="K2" s="1"/>
      <c r="O2" s="1"/>
      <c r="P2" s="1"/>
      <c r="Q2" s="1"/>
      <c r="T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>
      <c r="J3" s="1"/>
      <c r="K3" s="1"/>
      <c r="O3" s="1"/>
      <c r="P3" s="1"/>
      <c r="Q3" s="1"/>
      <c r="T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>
      <c r="J4" s="1"/>
      <c r="K4" s="1"/>
      <c r="O4" s="1"/>
      <c r="P4" s="1"/>
      <c r="Q4" s="1"/>
      <c r="T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>
      <c r="J5" s="1"/>
      <c r="K5" s="1"/>
      <c r="O5" s="1"/>
      <c r="P5" s="1"/>
      <c r="Q5" s="1"/>
      <c r="T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>
      <c r="J6" s="1"/>
      <c r="K6" s="1"/>
      <c r="O6" s="1"/>
      <c r="P6" s="1"/>
      <c r="Q6" s="32" t="s">
        <v>226</v>
      </c>
      <c r="R6" s="32" t="s">
        <v>201</v>
      </c>
      <c r="S6" s="31"/>
      <c r="T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>
      <c r="A7" s="1"/>
      <c r="C7" s="1"/>
      <c r="G7" s="1"/>
      <c r="P7" s="32" t="s">
        <v>199</v>
      </c>
      <c r="Q7" s="33"/>
      <c r="R7" s="33"/>
      <c r="S7" s="31"/>
    </row>
    <row r="8" spans="1:44">
      <c r="A8" s="25" t="s">
        <v>0</v>
      </c>
      <c r="B8" s="20" t="s">
        <v>1</v>
      </c>
      <c r="C8" s="25" t="s">
        <v>2</v>
      </c>
      <c r="D8" s="20" t="s">
        <v>3</v>
      </c>
      <c r="E8" s="20" t="s">
        <v>4</v>
      </c>
      <c r="F8" s="20" t="s">
        <v>5</v>
      </c>
      <c r="G8" s="25" t="s">
        <v>7</v>
      </c>
      <c r="H8" s="20"/>
      <c r="I8" s="20" t="s">
        <v>8</v>
      </c>
      <c r="J8" s="27" t="s">
        <v>6</v>
      </c>
      <c r="K8" s="27" t="s">
        <v>9</v>
      </c>
      <c r="L8" s="8" t="s">
        <v>10</v>
      </c>
      <c r="M8" s="8" t="s">
        <v>11</v>
      </c>
      <c r="N8" s="8" t="s">
        <v>12</v>
      </c>
      <c r="P8" s="33"/>
      <c r="Q8" s="33"/>
      <c r="R8" s="33"/>
      <c r="S8" s="31"/>
      <c r="V8" s="28" t="s">
        <v>13</v>
      </c>
      <c r="W8" s="29"/>
      <c r="X8" s="30" t="s">
        <v>14</v>
      </c>
      <c r="Y8" s="29"/>
    </row>
    <row r="9" spans="1:44">
      <c r="A9" t="s">
        <v>228</v>
      </c>
      <c r="B9" s="1" t="s">
        <v>210</v>
      </c>
      <c r="C9" t="s">
        <v>21</v>
      </c>
      <c r="D9" s="1" t="s">
        <v>16</v>
      </c>
      <c r="E9" s="1" t="s">
        <v>17</v>
      </c>
      <c r="F9" s="1" t="s">
        <v>18</v>
      </c>
      <c r="G9" s="23">
        <v>13.394000053405762</v>
      </c>
      <c r="J9" s="1"/>
      <c r="K9" s="2">
        <f>AVERAGE(J9:J36)</f>
        <v>4.9000205960306187E-4</v>
      </c>
      <c r="L9" s="2">
        <f>STDEV(J10:J36)/SQRT(14)</f>
        <v>5.1144564849400607E-5</v>
      </c>
      <c r="M9" s="3">
        <f>K9*(1/K9)</f>
        <v>1</v>
      </c>
      <c r="N9" s="4">
        <f>L9*(1/K9)</f>
        <v>0.1043762242363461</v>
      </c>
      <c r="P9" s="20">
        <v>1</v>
      </c>
      <c r="Q9" s="5">
        <f>(J10+J12)/2</f>
        <v>5.109655589662079E-4</v>
      </c>
      <c r="R9" s="14" t="s">
        <v>202</v>
      </c>
      <c r="S9" s="15">
        <f>AVERAGE(Q9:Q15)</f>
        <v>4.9000205960306187E-4</v>
      </c>
      <c r="T9" s="1"/>
      <c r="V9" s="8" t="s">
        <v>19</v>
      </c>
      <c r="W9" s="20" t="s">
        <v>20</v>
      </c>
      <c r="X9" s="8" t="s">
        <v>19</v>
      </c>
      <c r="Y9" s="20" t="s">
        <v>20</v>
      </c>
      <c r="Z9" s="1"/>
      <c r="AA9" s="1"/>
      <c r="AB9" s="1"/>
      <c r="AC9" s="1"/>
    </row>
    <row r="10" spans="1:44">
      <c r="A10" t="s">
        <v>228</v>
      </c>
      <c r="B10" s="1" t="s">
        <v>210</v>
      </c>
      <c r="C10" t="s">
        <v>227</v>
      </c>
      <c r="D10" s="1" t="s">
        <v>16</v>
      </c>
      <c r="E10" s="1" t="s">
        <v>22</v>
      </c>
      <c r="F10" s="1" t="s">
        <v>18</v>
      </c>
      <c r="G10" s="23">
        <v>24.135000228881836</v>
      </c>
      <c r="I10" s="1">
        <f>ABS(G10-G9)</f>
        <v>10.741000175476074</v>
      </c>
      <c r="J10" s="2">
        <f>POWER(2,-(I10))</f>
        <v>5.8430118050850448E-4</v>
      </c>
      <c r="L10" s="2"/>
      <c r="M10" s="3"/>
      <c r="P10" s="20">
        <v>2</v>
      </c>
      <c r="Q10" s="5">
        <f>(J14+J16)/2</f>
        <v>8.8873430226945032E-4</v>
      </c>
      <c r="R10" s="14" t="s">
        <v>203</v>
      </c>
      <c r="S10" s="16">
        <f>S9*(1/S9)</f>
        <v>1</v>
      </c>
      <c r="U10" s="20" t="s">
        <v>224</v>
      </c>
      <c r="V10" s="6">
        <f>S10</f>
        <v>1</v>
      </c>
      <c r="W10" s="6">
        <f>S101</f>
        <v>1.0347042682532006</v>
      </c>
      <c r="X10" s="6">
        <f>S192</f>
        <v>1</v>
      </c>
      <c r="Y10" s="6">
        <f>S283</f>
        <v>1.17319153703515</v>
      </c>
    </row>
    <row r="11" spans="1:44">
      <c r="A11" t="s">
        <v>229</v>
      </c>
      <c r="B11" s="1" t="s">
        <v>210</v>
      </c>
      <c r="C11" t="s">
        <v>21</v>
      </c>
      <c r="D11" s="1" t="s">
        <v>16</v>
      </c>
      <c r="E11" s="1" t="s">
        <v>17</v>
      </c>
      <c r="F11" s="1" t="s">
        <v>18</v>
      </c>
      <c r="G11" s="23">
        <v>13.149999618530273</v>
      </c>
      <c r="J11" s="1"/>
      <c r="P11" s="20">
        <v>3</v>
      </c>
      <c r="Q11" s="5">
        <f>(J18+J20)/2</f>
        <v>3.4512894414160105E-4</v>
      </c>
      <c r="R11" s="14" t="s">
        <v>204</v>
      </c>
      <c r="S11" s="17">
        <f>STDEV(Q9:Q15)/SQRT(7)</f>
        <v>7.3291914563065836E-5</v>
      </c>
      <c r="U11" s="20" t="s">
        <v>214</v>
      </c>
      <c r="V11" s="6">
        <f>S39</f>
        <v>0.87893416918595524</v>
      </c>
      <c r="W11" s="6">
        <f>S130</f>
        <v>1.3149651952565222</v>
      </c>
      <c r="X11" s="6">
        <f>S221</f>
        <v>1.0829519958094185</v>
      </c>
      <c r="Y11" s="6">
        <f>S312</f>
        <v>1.3650123685318791</v>
      </c>
    </row>
    <row r="12" spans="1:44">
      <c r="A12" t="s">
        <v>229</v>
      </c>
      <c r="B12" s="1" t="s">
        <v>210</v>
      </c>
      <c r="C12" t="s">
        <v>227</v>
      </c>
      <c r="D12" s="1" t="s">
        <v>16</v>
      </c>
      <c r="E12" s="1" t="s">
        <v>22</v>
      </c>
      <c r="F12" s="1" t="s">
        <v>18</v>
      </c>
      <c r="G12" s="23">
        <v>24.308000564575195</v>
      </c>
      <c r="I12" s="1">
        <f t="shared" ref="I12" si="0">ABS(G12-G11)</f>
        <v>11.158000946044922</v>
      </c>
      <c r="J12" s="2">
        <f t="shared" ref="J12" si="1">POWER(2,-(I12))</f>
        <v>4.3762993742391143E-4</v>
      </c>
      <c r="P12" s="20">
        <v>4</v>
      </c>
      <c r="Q12" s="5">
        <f>(J22+J24)/2</f>
        <v>3.2625810451265792E-4</v>
      </c>
      <c r="R12" s="14" t="s">
        <v>205</v>
      </c>
      <c r="S12" s="18">
        <f>S11*(1/S9)</f>
        <v>0.14957470713987966</v>
      </c>
      <c r="U12" s="20" t="s">
        <v>225</v>
      </c>
      <c r="V12" s="6">
        <f>S72</f>
        <v>1.1448672708621932</v>
      </c>
      <c r="W12" s="6">
        <f>S163</f>
        <v>1.6034373397580739</v>
      </c>
      <c r="X12" s="6">
        <f>S254</f>
        <v>1.7675910357920321</v>
      </c>
      <c r="Y12" s="6">
        <f>S345</f>
        <v>3.7164671368780362</v>
      </c>
    </row>
    <row r="13" spans="1:44">
      <c r="A13" t="s">
        <v>230</v>
      </c>
      <c r="B13" s="1" t="s">
        <v>210</v>
      </c>
      <c r="C13" t="s">
        <v>21</v>
      </c>
      <c r="D13" s="1" t="s">
        <v>16</v>
      </c>
      <c r="E13" s="1" t="s">
        <v>17</v>
      </c>
      <c r="F13" s="1" t="s">
        <v>18</v>
      </c>
      <c r="G13" s="23">
        <v>14.315999984741211</v>
      </c>
      <c r="J13" s="1"/>
      <c r="L13" s="2"/>
      <c r="M13" s="3"/>
      <c r="N13" s="4"/>
      <c r="P13" s="20">
        <v>5</v>
      </c>
      <c r="Q13" s="5">
        <f>(J26+J28)/2</f>
        <v>4.3207022829213373E-4</v>
      </c>
      <c r="S13" s="20" t="s">
        <v>206</v>
      </c>
      <c r="U13" s="20"/>
      <c r="V13" s="5"/>
    </row>
    <row r="14" spans="1:44">
      <c r="A14" t="s">
        <v>230</v>
      </c>
      <c r="B14" s="1" t="s">
        <v>210</v>
      </c>
      <c r="C14" t="s">
        <v>227</v>
      </c>
      <c r="D14" s="1" t="s">
        <v>16</v>
      </c>
      <c r="E14" s="1" t="s">
        <v>22</v>
      </c>
      <c r="F14" s="1" t="s">
        <v>18</v>
      </c>
      <c r="G14" s="23">
        <v>24.341999053955078</v>
      </c>
      <c r="I14" s="1">
        <f t="shared" ref="I14" si="2">ABS(G14-G13)</f>
        <v>10.025999069213867</v>
      </c>
      <c r="J14" s="2">
        <f t="shared" ref="J14" si="3">POWER(2,-(I14))</f>
        <v>9.5912131729721732E-4</v>
      </c>
      <c r="P14" s="20">
        <v>6</v>
      </c>
      <c r="Q14" s="5">
        <f>(J30+J32)/2</f>
        <v>5.4593935592993229E-4</v>
      </c>
      <c r="R14" s="14" t="s">
        <v>207</v>
      </c>
      <c r="S14" s="15">
        <f>TTEST(Q9:Q15,Q38:Q45,2,2)</f>
        <v>0.43084693056948786</v>
      </c>
      <c r="U14" s="20"/>
      <c r="V14" s="20" t="s">
        <v>25</v>
      </c>
      <c r="W14" s="20" t="s">
        <v>25</v>
      </c>
      <c r="X14" s="20" t="s">
        <v>25</v>
      </c>
      <c r="Y14" s="20" t="s">
        <v>25</v>
      </c>
    </row>
    <row r="15" spans="1:44">
      <c r="A15" t="s">
        <v>231</v>
      </c>
      <c r="B15" s="1" t="s">
        <v>210</v>
      </c>
      <c r="C15" t="s">
        <v>21</v>
      </c>
      <c r="D15" s="1" t="s">
        <v>16</v>
      </c>
      <c r="E15" s="1" t="s">
        <v>17</v>
      </c>
      <c r="F15" s="1" t="s">
        <v>18</v>
      </c>
      <c r="G15" s="23">
        <v>14.163000106811523</v>
      </c>
      <c r="J15" s="1"/>
      <c r="P15" s="20">
        <v>7</v>
      </c>
      <c r="Q15" s="5">
        <f>(J34+J36)/2</f>
        <v>3.8091792310945014E-4</v>
      </c>
      <c r="R15" s="14" t="s">
        <v>208</v>
      </c>
      <c r="S15" s="15">
        <f>TTEST(Q9:Q15,Q71:Q77,2,2)</f>
        <v>0.43818612074380181</v>
      </c>
      <c r="U15" s="20" t="s">
        <v>224</v>
      </c>
      <c r="V15" s="6">
        <f>S12</f>
        <v>0.14957470713987966</v>
      </c>
      <c r="W15" s="6">
        <f>S103</f>
        <v>4.7382145761736202E-2</v>
      </c>
      <c r="X15" s="6">
        <f>S194</f>
        <v>9.5705712065852919E-2</v>
      </c>
      <c r="Y15" s="6">
        <f>S285</f>
        <v>9.4469448314534438E-2</v>
      </c>
    </row>
    <row r="16" spans="1:44">
      <c r="A16" t="s">
        <v>231</v>
      </c>
      <c r="B16" s="1" t="s">
        <v>210</v>
      </c>
      <c r="C16" t="s">
        <v>227</v>
      </c>
      <c r="D16" s="1" t="s">
        <v>16</v>
      </c>
      <c r="E16" s="1" t="s">
        <v>22</v>
      </c>
      <c r="F16" s="1" t="s">
        <v>18</v>
      </c>
      <c r="G16" s="23">
        <v>24.417999267578125</v>
      </c>
      <c r="I16" s="1">
        <f t="shared" ref="I16" si="4">ABS(G16-G15)</f>
        <v>10.254999160766602</v>
      </c>
      <c r="J16" s="2">
        <f t="shared" ref="J16" si="5">POWER(2,-(I16))</f>
        <v>8.1834728724168332E-4</v>
      </c>
      <c r="R16" s="14" t="s">
        <v>209</v>
      </c>
      <c r="S16" s="15">
        <f>TTEST(Q38:Q45,Q71:Q77,2,2)</f>
        <v>2.8707303154752898E-2</v>
      </c>
      <c r="U16" s="20" t="s">
        <v>214</v>
      </c>
      <c r="V16" s="6">
        <f>S41</f>
        <v>5.6177518111560007E-2</v>
      </c>
      <c r="W16" s="6">
        <f>S132</f>
        <v>7.316773866464242E-2</v>
      </c>
      <c r="X16" s="6">
        <f>S223</f>
        <v>0.14969831784898213</v>
      </c>
      <c r="Y16" s="6">
        <f>S314</f>
        <v>0.12270377126390608</v>
      </c>
    </row>
    <row r="17" spans="1:44">
      <c r="A17" t="s">
        <v>232</v>
      </c>
      <c r="B17" s="1" t="s">
        <v>210</v>
      </c>
      <c r="C17" t="s">
        <v>21</v>
      </c>
      <c r="D17" s="1" t="s">
        <v>16</v>
      </c>
      <c r="E17" s="1" t="s">
        <v>17</v>
      </c>
      <c r="F17" s="1" t="s">
        <v>18</v>
      </c>
      <c r="G17" s="23">
        <v>12.810000419616699</v>
      </c>
      <c r="J17" s="1"/>
      <c r="L17" s="2"/>
      <c r="M17" s="3"/>
      <c r="N17" s="4"/>
      <c r="Q17" s="1"/>
      <c r="U17" s="20" t="s">
        <v>225</v>
      </c>
      <c r="V17" s="6">
        <f>S74</f>
        <v>0.10129758258822107</v>
      </c>
      <c r="W17" s="6">
        <f>S165</f>
        <v>0.183635188972254</v>
      </c>
      <c r="X17" s="6">
        <f>S256</f>
        <v>0.24738234521793967</v>
      </c>
      <c r="Y17" s="6">
        <f>S347</f>
        <v>0.73301753148463211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>
      <c r="A18" t="s">
        <v>232</v>
      </c>
      <c r="B18" s="1" t="s">
        <v>210</v>
      </c>
      <c r="C18" t="s">
        <v>227</v>
      </c>
      <c r="D18" s="1" t="s">
        <v>16</v>
      </c>
      <c r="E18" s="1" t="s">
        <v>22</v>
      </c>
      <c r="F18" s="1" t="s">
        <v>18</v>
      </c>
      <c r="G18" s="23">
        <v>24.386999130249023</v>
      </c>
      <c r="I18" s="1">
        <f t="shared" ref="I18" si="6">ABS(G18-G17)</f>
        <v>11.576998710632324</v>
      </c>
      <c r="J18" s="2">
        <f t="shared" ref="J18" si="7">POWER(2,-(I18))</f>
        <v>3.2732270258902153E-4</v>
      </c>
      <c r="Q18" s="1"/>
      <c r="W18" s="1"/>
      <c r="X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>
      <c r="A19" t="s">
        <v>233</v>
      </c>
      <c r="B19" s="1" t="s">
        <v>210</v>
      </c>
      <c r="C19" t="s">
        <v>21</v>
      </c>
      <c r="D19" s="1" t="s">
        <v>16</v>
      </c>
      <c r="E19" s="1" t="s">
        <v>17</v>
      </c>
      <c r="F19" s="1" t="s">
        <v>18</v>
      </c>
      <c r="G19" s="23">
        <v>13.081000328063965</v>
      </c>
      <c r="J19" s="1"/>
      <c r="Q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>
      <c r="A20" t="s">
        <v>233</v>
      </c>
      <c r="B20" s="1" t="s">
        <v>210</v>
      </c>
      <c r="C20" t="s">
        <v>227</v>
      </c>
      <c r="D20" s="1" t="s">
        <v>16</v>
      </c>
      <c r="E20" s="1" t="s">
        <v>22</v>
      </c>
      <c r="F20" s="1" t="s">
        <v>18</v>
      </c>
      <c r="G20" s="23">
        <v>24.509000778198242</v>
      </c>
      <c r="I20" s="1">
        <f t="shared" ref="I20" si="8">ABS(G20-G19)</f>
        <v>11.428000450134277</v>
      </c>
      <c r="J20" s="2">
        <f t="shared" ref="J20" si="9">POWER(2,-(I20))</f>
        <v>3.6293518569418057E-4</v>
      </c>
      <c r="Q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A21" t="s">
        <v>234</v>
      </c>
      <c r="B21" s="1" t="s">
        <v>210</v>
      </c>
      <c r="C21" t="s">
        <v>21</v>
      </c>
      <c r="D21" s="1" t="s">
        <v>16</v>
      </c>
      <c r="E21" s="1" t="s">
        <v>17</v>
      </c>
      <c r="F21" s="1" t="s">
        <v>18</v>
      </c>
      <c r="G21" s="23">
        <v>13.371000289916992</v>
      </c>
      <c r="J21" s="1"/>
      <c r="Q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>
      <c r="A22" t="s">
        <v>234</v>
      </c>
      <c r="B22" s="1" t="s">
        <v>210</v>
      </c>
      <c r="C22" t="s">
        <v>227</v>
      </c>
      <c r="D22" s="1" t="s">
        <v>16</v>
      </c>
      <c r="E22" s="1" t="s">
        <v>22</v>
      </c>
      <c r="F22" s="1" t="s">
        <v>18</v>
      </c>
      <c r="G22" s="23">
        <v>24.798000335693359</v>
      </c>
      <c r="I22" s="1">
        <f t="shared" ref="I22" si="10">ABS(G22-G21)</f>
        <v>11.427000045776367</v>
      </c>
      <c r="J22" s="2">
        <f t="shared" ref="J22" si="11">POWER(2,-(I22))</f>
        <v>3.6318694219552721E-4</v>
      </c>
      <c r="Q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>
      <c r="A23" t="s">
        <v>235</v>
      </c>
      <c r="B23" s="1" t="s">
        <v>210</v>
      </c>
      <c r="C23" t="s">
        <v>21</v>
      </c>
      <c r="D23" s="1" t="s">
        <v>16</v>
      </c>
      <c r="E23" s="1" t="s">
        <v>17</v>
      </c>
      <c r="F23" s="1" t="s">
        <v>18</v>
      </c>
      <c r="G23" s="23">
        <v>13.199999809265137</v>
      </c>
      <c r="J23" s="1"/>
      <c r="Q23" s="1"/>
      <c r="R23" s="12"/>
      <c r="S23" s="30"/>
      <c r="T23" s="3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>
      <c r="A24" t="s">
        <v>235</v>
      </c>
      <c r="B24" s="1" t="s">
        <v>210</v>
      </c>
      <c r="C24" t="s">
        <v>227</v>
      </c>
      <c r="D24" s="1" t="s">
        <v>16</v>
      </c>
      <c r="E24" s="1" t="s">
        <v>22</v>
      </c>
      <c r="F24" s="1" t="s">
        <v>18</v>
      </c>
      <c r="G24" s="23">
        <v>24.954999923706055</v>
      </c>
      <c r="I24" s="1">
        <f t="shared" ref="I24" si="12">ABS(G24-G23)</f>
        <v>11.755000114440918</v>
      </c>
      <c r="J24" s="2">
        <f t="shared" ref="J24" si="13">POWER(2,-(I24))</f>
        <v>2.8932926682978863E-4</v>
      </c>
      <c r="Q24" s="1"/>
      <c r="S24" s="19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>
      <c r="A25" t="s">
        <v>236</v>
      </c>
      <c r="B25" s="1" t="s">
        <v>210</v>
      </c>
      <c r="C25" t="s">
        <v>21</v>
      </c>
      <c r="D25" s="1" t="s">
        <v>16</v>
      </c>
      <c r="E25" s="1" t="s">
        <v>17</v>
      </c>
      <c r="F25" s="1" t="s">
        <v>18</v>
      </c>
      <c r="G25" s="23">
        <v>13.777999877929688</v>
      </c>
      <c r="J25" s="1"/>
      <c r="Q25" s="1"/>
      <c r="S25" s="1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>
      <c r="A26" t="s">
        <v>236</v>
      </c>
      <c r="B26" s="1" t="s">
        <v>210</v>
      </c>
      <c r="C26" t="s">
        <v>227</v>
      </c>
      <c r="D26" s="1" t="s">
        <v>16</v>
      </c>
      <c r="E26" s="1" t="s">
        <v>22</v>
      </c>
      <c r="F26" s="1" t="s">
        <v>18</v>
      </c>
      <c r="G26" s="23">
        <v>24.995000839233398</v>
      </c>
      <c r="I26" s="1">
        <f t="shared" ref="I26" si="14">ABS(G26-G25)</f>
        <v>11.217000961303711</v>
      </c>
      <c r="J26" s="2">
        <f t="shared" ref="J26" si="15">POWER(2,-(I26))</f>
        <v>4.2009377799668039E-4</v>
      </c>
      <c r="Q26" s="1"/>
      <c r="S26" s="19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>
      <c r="A27" t="s">
        <v>237</v>
      </c>
      <c r="B27" s="1" t="s">
        <v>210</v>
      </c>
      <c r="C27" t="s">
        <v>21</v>
      </c>
      <c r="D27" s="1" t="s">
        <v>16</v>
      </c>
      <c r="E27" s="1" t="s">
        <v>17</v>
      </c>
      <c r="F27" s="1" t="s">
        <v>18</v>
      </c>
      <c r="G27" s="23">
        <v>13.923999786376953</v>
      </c>
      <c r="J27" s="1"/>
      <c r="Q27" s="1"/>
      <c r="S27" s="19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>
      <c r="A28" t="s">
        <v>237</v>
      </c>
      <c r="B28" s="1" t="s">
        <v>210</v>
      </c>
      <c r="C28" t="s">
        <v>227</v>
      </c>
      <c r="D28" s="1" t="s">
        <v>16</v>
      </c>
      <c r="E28" s="1" t="s">
        <v>22</v>
      </c>
      <c r="F28" s="1" t="s">
        <v>18</v>
      </c>
      <c r="G28" s="23">
        <v>25.061000823974609</v>
      </c>
      <c r="I28" s="1">
        <f t="shared" ref="I28" si="16">ABS(G28-G27)</f>
        <v>11.137001037597656</v>
      </c>
      <c r="J28" s="2">
        <f t="shared" ref="J28" si="17">POWER(2,-(I28))</f>
        <v>4.4404667858758708E-4</v>
      </c>
      <c r="Q28" s="1"/>
      <c r="S28" s="19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>
      <c r="A29" t="s">
        <v>238</v>
      </c>
      <c r="B29" s="1" t="s">
        <v>210</v>
      </c>
      <c r="C29" t="s">
        <v>21</v>
      </c>
      <c r="D29" s="1" t="s">
        <v>16</v>
      </c>
      <c r="E29" s="1" t="s">
        <v>17</v>
      </c>
      <c r="F29" s="1" t="s">
        <v>18</v>
      </c>
      <c r="G29" s="23">
        <v>13.402000427246094</v>
      </c>
      <c r="J29" s="1"/>
      <c r="Q29" s="1"/>
      <c r="S29" s="19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>
      <c r="A30" t="s">
        <v>238</v>
      </c>
      <c r="B30" s="1" t="s">
        <v>210</v>
      </c>
      <c r="C30" t="s">
        <v>227</v>
      </c>
      <c r="D30" s="1" t="s">
        <v>16</v>
      </c>
      <c r="E30" s="1" t="s">
        <v>22</v>
      </c>
      <c r="F30" s="1" t="s">
        <v>18</v>
      </c>
      <c r="G30" s="23">
        <v>24.25</v>
      </c>
      <c r="I30" s="1">
        <f t="shared" ref="I30" si="18">ABS(G30-G29)</f>
        <v>10.847999572753906</v>
      </c>
      <c r="J30" s="2">
        <f t="shared" ref="J30" si="19">POWER(2,-(I30))</f>
        <v>5.4253371958193277E-4</v>
      </c>
      <c r="Q30" s="1"/>
      <c r="S30" s="19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>
      <c r="A31" t="s">
        <v>239</v>
      </c>
      <c r="B31" s="1" t="s">
        <v>210</v>
      </c>
      <c r="C31" t="s">
        <v>227</v>
      </c>
      <c r="D31" s="1" t="s">
        <v>16</v>
      </c>
      <c r="E31" s="1" t="s">
        <v>17</v>
      </c>
      <c r="F31" s="1" t="s">
        <v>18</v>
      </c>
      <c r="G31" s="23">
        <v>24.201000213623047</v>
      </c>
      <c r="J31" s="1"/>
      <c r="Q31" s="1"/>
      <c r="S31" s="19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>
      <c r="A32" t="s">
        <v>239</v>
      </c>
      <c r="B32" s="1" t="s">
        <v>210</v>
      </c>
      <c r="C32" t="s">
        <v>21</v>
      </c>
      <c r="D32" s="1" t="s">
        <v>16</v>
      </c>
      <c r="E32" s="1" t="s">
        <v>22</v>
      </c>
      <c r="F32" s="1" t="s">
        <v>18</v>
      </c>
      <c r="G32" s="23">
        <v>13.371000289916992</v>
      </c>
      <c r="I32" s="1">
        <f t="shared" ref="I32" si="20">ABS(G32-G31)</f>
        <v>10.829999923706055</v>
      </c>
      <c r="J32" s="2">
        <f t="shared" ref="J32" si="21">POWER(2,-(I32))</f>
        <v>5.493449922779317E-4</v>
      </c>
      <c r="Q32" s="1"/>
      <c r="S32" s="19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>
      <c r="A33" t="s">
        <v>240</v>
      </c>
      <c r="B33" s="1" t="s">
        <v>210</v>
      </c>
      <c r="C33" t="s">
        <v>227</v>
      </c>
      <c r="D33" s="1" t="s">
        <v>16</v>
      </c>
      <c r="E33" s="1" t="s">
        <v>17</v>
      </c>
      <c r="F33" s="1" t="s">
        <v>18</v>
      </c>
      <c r="G33" s="23">
        <v>24.875999450683594</v>
      </c>
      <c r="J33" s="1"/>
      <c r="S33" s="19"/>
    </row>
    <row r="34" spans="1:44">
      <c r="A34" t="s">
        <v>240</v>
      </c>
      <c r="B34" s="1" t="s">
        <v>210</v>
      </c>
      <c r="C34" t="s">
        <v>21</v>
      </c>
      <c r="D34" s="1" t="s">
        <v>16</v>
      </c>
      <c r="E34" s="1" t="s">
        <v>22</v>
      </c>
      <c r="F34" s="1" t="s">
        <v>18</v>
      </c>
      <c r="G34" s="23">
        <v>13.576999664306641</v>
      </c>
      <c r="I34" s="1">
        <f t="shared" ref="I34" si="22">ABS(G34-G33)</f>
        <v>11.298999786376953</v>
      </c>
      <c r="J34" s="2">
        <f t="shared" ref="J34" si="23">POWER(2,-(I34))</f>
        <v>3.9688267692369829E-4</v>
      </c>
      <c r="S34" s="19"/>
    </row>
    <row r="35" spans="1:44">
      <c r="A35" t="s">
        <v>241</v>
      </c>
      <c r="B35" s="1" t="s">
        <v>210</v>
      </c>
      <c r="C35" t="s">
        <v>227</v>
      </c>
      <c r="D35" s="1" t="s">
        <v>16</v>
      </c>
      <c r="E35" s="1" t="s">
        <v>17</v>
      </c>
      <c r="F35" s="1" t="s">
        <v>18</v>
      </c>
      <c r="G35" s="23">
        <v>24.832000732421875</v>
      </c>
      <c r="J35" s="1"/>
      <c r="P35" s="1"/>
      <c r="Q35" s="32" t="s">
        <v>200</v>
      </c>
      <c r="R35" s="32" t="s">
        <v>201</v>
      </c>
      <c r="S35" s="31"/>
    </row>
    <row r="36" spans="1:44">
      <c r="A36" t="s">
        <v>241</v>
      </c>
      <c r="B36" s="1" t="s">
        <v>210</v>
      </c>
      <c r="C36" t="s">
        <v>21</v>
      </c>
      <c r="D36" s="1" t="s">
        <v>16</v>
      </c>
      <c r="E36" s="1" t="s">
        <v>22</v>
      </c>
      <c r="F36" s="1" t="s">
        <v>18</v>
      </c>
      <c r="G36" s="23">
        <v>13.411999702453613</v>
      </c>
      <c r="I36" s="1">
        <f t="shared" ref="I36" si="24">ABS(G36-G35)</f>
        <v>11.420001029968262</v>
      </c>
      <c r="J36" s="2">
        <f t="shared" ref="J36" si="25">POWER(2,-(I36))</f>
        <v>3.6495316929520204E-4</v>
      </c>
      <c r="P36" s="32" t="s">
        <v>199</v>
      </c>
      <c r="Q36" s="33"/>
      <c r="R36" s="33"/>
      <c r="S36" s="31"/>
    </row>
    <row r="37" spans="1:44">
      <c r="P37" s="33"/>
      <c r="Q37" s="33"/>
      <c r="R37" s="33"/>
      <c r="S37" s="31"/>
      <c r="T37" s="6"/>
    </row>
    <row r="38" spans="1:44">
      <c r="A38" t="s">
        <v>242</v>
      </c>
      <c r="B38" s="1" t="s">
        <v>215</v>
      </c>
      <c r="C38" t="s">
        <v>21</v>
      </c>
      <c r="D38" s="1" t="s">
        <v>16</v>
      </c>
      <c r="E38" s="1" t="s">
        <v>17</v>
      </c>
      <c r="F38" s="1" t="s">
        <v>18</v>
      </c>
      <c r="G38" s="23">
        <v>13.194999694824219</v>
      </c>
      <c r="J38" s="1"/>
      <c r="K38" s="2">
        <f>AVERAGE(J39:J69)</f>
        <v>4.3067955315662397E-4</v>
      </c>
      <c r="L38" s="2">
        <f>STDEV(J39:J69)/SQRT(16)</f>
        <v>1.9260095562696847E-5</v>
      </c>
      <c r="M38" s="3">
        <f>K38*(1/K9)</f>
        <v>0.87893416918595502</v>
      </c>
      <c r="N38" s="4">
        <f>L38*(1/K9)</f>
        <v>3.9306152260459797E-2</v>
      </c>
      <c r="P38" s="20">
        <v>1</v>
      </c>
      <c r="Q38" s="5">
        <f>(J39+J41)/2</f>
        <v>4.1438292067135754E-4</v>
      </c>
      <c r="R38" s="14" t="s">
        <v>202</v>
      </c>
      <c r="S38" s="15">
        <f>AVERAGE(Q38:Q45)</f>
        <v>4.3067955315662408E-4</v>
      </c>
      <c r="T38" s="6"/>
      <c r="Y38" s="13"/>
    </row>
    <row r="39" spans="1:44">
      <c r="A39" t="s">
        <v>242</v>
      </c>
      <c r="B39" s="1" t="s">
        <v>215</v>
      </c>
      <c r="C39" t="s">
        <v>227</v>
      </c>
      <c r="D39" s="1" t="s">
        <v>16</v>
      </c>
      <c r="E39" s="1" t="s">
        <v>22</v>
      </c>
      <c r="F39" s="1" t="s">
        <v>18</v>
      </c>
      <c r="G39" s="23">
        <v>24.458999633789062</v>
      </c>
      <c r="I39" s="1">
        <f>ABS(G39-G38)</f>
        <v>11.263999938964844</v>
      </c>
      <c r="J39" s="2">
        <f>POWER(2,-(I39))</f>
        <v>4.0662881157824712E-4</v>
      </c>
      <c r="L39" s="2"/>
      <c r="M39" s="3"/>
      <c r="P39" s="20">
        <v>2</v>
      </c>
      <c r="Q39" s="5">
        <f>(J43+J45)/2</f>
        <v>3.9744650233418437E-4</v>
      </c>
      <c r="R39" s="14" t="s">
        <v>203</v>
      </c>
      <c r="S39" s="16">
        <f>S38*(1/S9)</f>
        <v>0.87893416918595524</v>
      </c>
      <c r="T39" s="6"/>
      <c r="Y39" s="13"/>
    </row>
    <row r="40" spans="1:44">
      <c r="A40" t="s">
        <v>243</v>
      </c>
      <c r="B40" s="1" t="s">
        <v>215</v>
      </c>
      <c r="C40" t="s">
        <v>21</v>
      </c>
      <c r="D40" s="1" t="s">
        <v>16</v>
      </c>
      <c r="E40" s="1" t="s">
        <v>17</v>
      </c>
      <c r="F40" s="1" t="s">
        <v>18</v>
      </c>
      <c r="G40" s="23">
        <v>13.201999664306641</v>
      </c>
      <c r="J40" s="1"/>
      <c r="P40" s="20">
        <v>3</v>
      </c>
      <c r="Q40" s="5">
        <f>(J47+J49)/2</f>
        <v>3.4526061181658872E-4</v>
      </c>
      <c r="R40" s="14" t="s">
        <v>204</v>
      </c>
      <c r="S40" s="17">
        <f>STDEV(Q38:Q45)/SQRT(8)</f>
        <v>2.4194508397734819E-5</v>
      </c>
      <c r="Y40" s="13"/>
    </row>
    <row r="41" spans="1:44">
      <c r="A41" t="s">
        <v>243</v>
      </c>
      <c r="B41" s="1" t="s">
        <v>215</v>
      </c>
      <c r="C41" t="s">
        <v>227</v>
      </c>
      <c r="D41" s="1" t="s">
        <v>16</v>
      </c>
      <c r="E41" s="1" t="s">
        <v>22</v>
      </c>
      <c r="F41" s="1" t="s">
        <v>18</v>
      </c>
      <c r="G41" s="23">
        <v>24.41200065612793</v>
      </c>
      <c r="I41" s="1">
        <f t="shared" ref="I41" si="26">ABS(G41-G40)</f>
        <v>11.210000991821289</v>
      </c>
      <c r="J41" s="2">
        <f t="shared" ref="J41" si="27">POWER(2,-(I41))</f>
        <v>4.2213702976446802E-4</v>
      </c>
      <c r="P41" s="20">
        <v>4</v>
      </c>
      <c r="Q41" s="5">
        <f>(J51+J53)/2</f>
        <v>3.9679707587857984E-4</v>
      </c>
      <c r="R41" s="14" t="s">
        <v>205</v>
      </c>
      <c r="S41" s="18">
        <f>S40*(1/S38)</f>
        <v>5.6177518111560007E-2</v>
      </c>
      <c r="Y41" s="13"/>
    </row>
    <row r="42" spans="1:44">
      <c r="A42" t="s">
        <v>244</v>
      </c>
      <c r="B42" s="1" t="s">
        <v>215</v>
      </c>
      <c r="C42" t="s">
        <v>21</v>
      </c>
      <c r="D42" s="1" t="s">
        <v>16</v>
      </c>
      <c r="E42" s="1" t="s">
        <v>17</v>
      </c>
      <c r="F42" s="1" t="s">
        <v>18</v>
      </c>
      <c r="G42" s="23">
        <v>13.121999740600586</v>
      </c>
      <c r="J42" s="1"/>
      <c r="L42" s="2"/>
      <c r="M42" s="3"/>
      <c r="N42" s="4"/>
      <c r="P42" s="20">
        <v>5</v>
      </c>
      <c r="Q42" s="5">
        <f>(J55+J57)/2</f>
        <v>4.1722101314731338E-4</v>
      </c>
      <c r="R42" s="3"/>
      <c r="S42" s="16"/>
      <c r="T42" s="6"/>
      <c r="Y42" s="13"/>
    </row>
    <row r="43" spans="1:44">
      <c r="A43" t="s">
        <v>244</v>
      </c>
      <c r="B43" s="1" t="s">
        <v>215</v>
      </c>
      <c r="C43" t="s">
        <v>227</v>
      </c>
      <c r="D43" s="1" t="s">
        <v>16</v>
      </c>
      <c r="E43" s="1" t="s">
        <v>22</v>
      </c>
      <c r="F43" s="1" t="s">
        <v>18</v>
      </c>
      <c r="G43" s="23">
        <v>24.475000381469727</v>
      </c>
      <c r="I43" s="1">
        <f t="shared" ref="I43" si="28">ABS(G43-G42)</f>
        <v>11.353000640869141</v>
      </c>
      <c r="J43" s="2">
        <f t="shared" ref="J43" si="29">POWER(2,-(I43))</f>
        <v>3.8230173264418716E-4</v>
      </c>
      <c r="P43" s="20">
        <v>6</v>
      </c>
      <c r="Q43" s="5">
        <f>(J59+J61)/2</f>
        <v>5.7185927281280661E-4</v>
      </c>
      <c r="R43" s="3"/>
      <c r="S43" s="16"/>
      <c r="T43" s="6"/>
      <c r="Y43" s="13"/>
    </row>
    <row r="44" spans="1:44" s="7" customFormat="1">
      <c r="A44" t="s">
        <v>245</v>
      </c>
      <c r="B44" s="1" t="s">
        <v>215</v>
      </c>
      <c r="C44" t="s">
        <v>21</v>
      </c>
      <c r="D44" s="1" t="s">
        <v>16</v>
      </c>
      <c r="E44" s="1" t="s">
        <v>17</v>
      </c>
      <c r="F44" s="1" t="s">
        <v>18</v>
      </c>
      <c r="G44" s="23">
        <v>13.196000099182129</v>
      </c>
      <c r="H44" s="1"/>
      <c r="I44" s="1"/>
      <c r="J44" s="1"/>
      <c r="K44" s="2"/>
      <c r="L44" s="1"/>
      <c r="M44" s="1"/>
      <c r="N44" s="1"/>
      <c r="O44" s="5"/>
      <c r="P44" s="20">
        <v>7</v>
      </c>
      <c r="Q44" s="5">
        <f>(J63+J65)/2</f>
        <v>4.8292572088643842E-4</v>
      </c>
      <c r="R44" s="3"/>
      <c r="S44" s="16"/>
      <c r="T44" s="6"/>
      <c r="U44" s="15"/>
      <c r="W44" s="5"/>
      <c r="X44" s="5"/>
      <c r="Y44" s="13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>
      <c r="A45" t="s">
        <v>245</v>
      </c>
      <c r="B45" s="1" t="s">
        <v>215</v>
      </c>
      <c r="C45" t="s">
        <v>227</v>
      </c>
      <c r="D45" s="1" t="s">
        <v>16</v>
      </c>
      <c r="E45" s="1" t="s">
        <v>22</v>
      </c>
      <c r="F45" s="1" t="s">
        <v>18</v>
      </c>
      <c r="G45" s="23">
        <v>24.438999176025391</v>
      </c>
      <c r="I45" s="1">
        <f t="shared" ref="I45" si="30">ABS(G45-G44)</f>
        <v>11.242999076843262</v>
      </c>
      <c r="J45" s="2">
        <f t="shared" ref="J45" si="31">POWER(2,-(I45))</f>
        <v>4.1259127202418158E-4</v>
      </c>
      <c r="P45" s="20">
        <v>8</v>
      </c>
      <c r="Q45" s="5">
        <f>(J67+J69)/2</f>
        <v>4.1954330770572329E-4</v>
      </c>
      <c r="Y45" s="13"/>
    </row>
    <row r="46" spans="1:44">
      <c r="A46" t="s">
        <v>246</v>
      </c>
      <c r="B46" s="1" t="s">
        <v>215</v>
      </c>
      <c r="C46" t="s">
        <v>227</v>
      </c>
      <c r="D46" s="1" t="s">
        <v>16</v>
      </c>
      <c r="E46" s="1" t="s">
        <v>17</v>
      </c>
      <c r="F46" s="1" t="s">
        <v>18</v>
      </c>
      <c r="G46" s="23">
        <v>24.663999557495117</v>
      </c>
      <c r="J46" s="1"/>
      <c r="L46" s="2"/>
      <c r="M46" s="3"/>
      <c r="N46" s="4"/>
      <c r="Y46" s="13"/>
    </row>
    <row r="47" spans="1:44">
      <c r="A47" t="s">
        <v>246</v>
      </c>
      <c r="B47" s="1" t="s">
        <v>215</v>
      </c>
      <c r="C47" t="s">
        <v>21</v>
      </c>
      <c r="D47" s="1" t="s">
        <v>16</v>
      </c>
      <c r="E47" s="1" t="s">
        <v>22</v>
      </c>
      <c r="F47" s="1" t="s">
        <v>18</v>
      </c>
      <c r="G47" s="23">
        <v>13.109999656677246</v>
      </c>
      <c r="I47" s="1">
        <f t="shared" ref="I47" si="32">ABS(G47-G46)</f>
        <v>11.553999900817871</v>
      </c>
      <c r="J47" s="2">
        <f t="shared" ref="J47" si="33">POWER(2,-(I47))</f>
        <v>3.3258255085272259E-4</v>
      </c>
      <c r="Y47" s="13"/>
    </row>
    <row r="48" spans="1:44">
      <c r="A48" t="s">
        <v>247</v>
      </c>
      <c r="B48" s="1" t="s">
        <v>215</v>
      </c>
      <c r="C48" t="s">
        <v>21</v>
      </c>
      <c r="D48" s="1" t="s">
        <v>16</v>
      </c>
      <c r="E48" s="1" t="s">
        <v>17</v>
      </c>
      <c r="F48" s="1" t="s">
        <v>18</v>
      </c>
      <c r="G48" s="23">
        <v>13.159999847412109</v>
      </c>
      <c r="J48" s="1"/>
    </row>
    <row r="49" spans="1:44">
      <c r="A49" t="s">
        <v>247</v>
      </c>
      <c r="B49" s="1" t="s">
        <v>215</v>
      </c>
      <c r="C49" t="s">
        <v>227</v>
      </c>
      <c r="D49" s="1" t="s">
        <v>16</v>
      </c>
      <c r="E49" s="1" t="s">
        <v>22</v>
      </c>
      <c r="F49" s="1" t="s">
        <v>18</v>
      </c>
      <c r="G49" s="23">
        <v>24.607999801635742</v>
      </c>
      <c r="I49" s="1">
        <f t="shared" ref="I49" si="34">ABS(G49-G48)</f>
        <v>11.447999954223633</v>
      </c>
      <c r="J49" s="2">
        <f t="shared" ref="J49" si="35">POWER(2,-(I49))</f>
        <v>3.5793867278045486E-4</v>
      </c>
      <c r="O49" s="1"/>
      <c r="P49" s="1"/>
      <c r="Q49" s="1"/>
      <c r="T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>
      <c r="A50" t="s">
        <v>248</v>
      </c>
      <c r="B50" s="1" t="s">
        <v>215</v>
      </c>
      <c r="C50" t="s">
        <v>21</v>
      </c>
      <c r="D50" s="1" t="s">
        <v>16</v>
      </c>
      <c r="E50" s="1" t="s">
        <v>17</v>
      </c>
      <c r="F50" s="1" t="s">
        <v>18</v>
      </c>
      <c r="G50" s="23">
        <v>13.253000259399414</v>
      </c>
      <c r="J50" s="1"/>
      <c r="O50" s="1"/>
      <c r="P50" s="1"/>
      <c r="Q50" s="1"/>
      <c r="T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>
      <c r="A51" t="s">
        <v>248</v>
      </c>
      <c r="B51" s="1" t="s">
        <v>215</v>
      </c>
      <c r="C51" t="s">
        <v>227</v>
      </c>
      <c r="D51" s="1" t="s">
        <v>16</v>
      </c>
      <c r="E51" s="1" t="s">
        <v>22</v>
      </c>
      <c r="F51" s="1" t="s">
        <v>18</v>
      </c>
      <c r="G51" s="23">
        <v>24.475000381469727</v>
      </c>
      <c r="I51" s="1">
        <f t="shared" ref="I51" si="36">ABS(G51-G50)</f>
        <v>11.222000122070312</v>
      </c>
      <c r="J51" s="2">
        <f t="shared" ref="J51" si="37">POWER(2,-(I51))</f>
        <v>4.1864060746546868E-4</v>
      </c>
      <c r="O51" s="1"/>
      <c r="P51" s="1"/>
      <c r="Q51" s="1"/>
      <c r="T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>
      <c r="A52" t="s">
        <v>249</v>
      </c>
      <c r="B52" s="1" t="s">
        <v>215</v>
      </c>
      <c r="C52" t="s">
        <v>21</v>
      </c>
      <c r="D52" s="1" t="s">
        <v>16</v>
      </c>
      <c r="E52" s="1" t="s">
        <v>17</v>
      </c>
      <c r="F52" s="1" t="s">
        <v>18</v>
      </c>
      <c r="G52" s="23">
        <v>13.166000366210938</v>
      </c>
      <c r="J52" s="1"/>
      <c r="O52" s="1"/>
      <c r="P52" s="1"/>
      <c r="Q52" s="1"/>
      <c r="T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>
      <c r="A53" t="s">
        <v>249</v>
      </c>
      <c r="B53" s="1" t="s">
        <v>215</v>
      </c>
      <c r="C53" t="s">
        <v>227</v>
      </c>
      <c r="D53" s="1" t="s">
        <v>16</v>
      </c>
      <c r="E53" s="1" t="s">
        <v>22</v>
      </c>
      <c r="F53" s="1" t="s">
        <v>18</v>
      </c>
      <c r="G53" s="23">
        <v>24.547000885009766</v>
      </c>
      <c r="I53" s="1">
        <f t="shared" ref="I53" si="38">ABS(G53-G52)</f>
        <v>11.381000518798828</v>
      </c>
      <c r="J53" s="2">
        <f t="shared" ref="J53" si="39">POWER(2,-(I53))</f>
        <v>3.7495354429169101E-4</v>
      </c>
      <c r="O53" s="1"/>
      <c r="P53" s="1"/>
      <c r="Q53" s="1"/>
      <c r="T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>
      <c r="A54" t="s">
        <v>250</v>
      </c>
      <c r="B54" s="1" t="s">
        <v>215</v>
      </c>
      <c r="C54" t="s">
        <v>21</v>
      </c>
      <c r="D54" s="1" t="s">
        <v>16</v>
      </c>
      <c r="E54" s="1" t="s">
        <v>17</v>
      </c>
      <c r="F54" s="1" t="s">
        <v>18</v>
      </c>
      <c r="G54" s="23">
        <v>13.35200023651123</v>
      </c>
      <c r="J54" s="1"/>
      <c r="O54" s="1"/>
      <c r="P54" s="1"/>
      <c r="Q54" s="1"/>
      <c r="T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>
      <c r="A55" t="s">
        <v>250</v>
      </c>
      <c r="B55" s="1" t="s">
        <v>215</v>
      </c>
      <c r="C55" t="s">
        <v>227</v>
      </c>
      <c r="D55" s="1" t="s">
        <v>16</v>
      </c>
      <c r="E55" s="1" t="s">
        <v>22</v>
      </c>
      <c r="F55" s="1" t="s">
        <v>18</v>
      </c>
      <c r="G55" s="23">
        <v>24.596000671386719</v>
      </c>
      <c r="I55" s="1">
        <f t="shared" ref="I55" si="40">ABS(G55-G54)</f>
        <v>11.244000434875488</v>
      </c>
      <c r="J55" s="2">
        <f t="shared" ref="J55" si="41">POWER(2,-(I55))</f>
        <v>4.123049965301588E-4</v>
      </c>
      <c r="L55" s="2"/>
      <c r="M55" s="3"/>
      <c r="N55" s="4"/>
      <c r="O55" s="1"/>
      <c r="P55" s="1"/>
      <c r="Q55" s="1"/>
      <c r="T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>
      <c r="A56" t="s">
        <v>251</v>
      </c>
      <c r="B56" s="1" t="s">
        <v>215</v>
      </c>
      <c r="C56" t="s">
        <v>21</v>
      </c>
      <c r="D56" s="1" t="s">
        <v>16</v>
      </c>
      <c r="E56" s="1" t="s">
        <v>17</v>
      </c>
      <c r="F56" s="1" t="s">
        <v>18</v>
      </c>
      <c r="G56" s="23">
        <v>13.333999633789062</v>
      </c>
      <c r="J56" s="1"/>
      <c r="O56" s="1"/>
      <c r="P56" s="1"/>
      <c r="Q56" s="1"/>
      <c r="T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>
      <c r="A57" t="s">
        <v>251</v>
      </c>
      <c r="B57" s="1" t="s">
        <v>215</v>
      </c>
      <c r="C57" t="s">
        <v>227</v>
      </c>
      <c r="D57" s="1" t="s">
        <v>16</v>
      </c>
      <c r="E57" s="1" t="s">
        <v>22</v>
      </c>
      <c r="F57" s="1" t="s">
        <v>18</v>
      </c>
      <c r="G57" s="23">
        <v>24.544000625610352</v>
      </c>
      <c r="I57" s="1">
        <f t="shared" ref="I57" si="42">ABS(G57-G56)</f>
        <v>11.210000991821289</v>
      </c>
      <c r="J57" s="2">
        <f t="shared" ref="J57" si="43">POWER(2,-(I57))</f>
        <v>4.2213702976446802E-4</v>
      </c>
      <c r="O57" s="1"/>
      <c r="P57" s="1"/>
      <c r="Q57" s="1"/>
      <c r="T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>
      <c r="A58" t="s">
        <v>252</v>
      </c>
      <c r="B58" s="1" t="s">
        <v>215</v>
      </c>
      <c r="C58" t="s">
        <v>227</v>
      </c>
      <c r="D58" s="1" t="s">
        <v>16</v>
      </c>
      <c r="E58" s="1" t="s">
        <v>17</v>
      </c>
      <c r="F58" s="1" t="s">
        <v>18</v>
      </c>
      <c r="G58" s="23">
        <v>24.281999588012695</v>
      </c>
      <c r="J58" s="1"/>
      <c r="O58" s="1"/>
      <c r="P58" s="1"/>
      <c r="Q58" s="1"/>
      <c r="T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>
      <c r="A59" t="s">
        <v>252</v>
      </c>
      <c r="B59" s="1" t="s">
        <v>215</v>
      </c>
      <c r="C59" t="s">
        <v>21</v>
      </c>
      <c r="D59" s="1" t="s">
        <v>16</v>
      </c>
      <c r="E59" s="1" t="s">
        <v>22</v>
      </c>
      <c r="F59" s="1" t="s">
        <v>18</v>
      </c>
      <c r="G59" s="23">
        <v>13.229000091552734</v>
      </c>
      <c r="I59" s="1">
        <f t="shared" ref="I59" si="44">ABS(G59-G58)</f>
        <v>11.052999496459961</v>
      </c>
      <c r="J59" s="2">
        <f t="shared" ref="J59" si="45">POWER(2,-(I59))</f>
        <v>4.706690157121956E-4</v>
      </c>
      <c r="O59" s="1"/>
      <c r="P59" s="1"/>
      <c r="Q59" s="1"/>
      <c r="T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>
      <c r="A60" t="s">
        <v>253</v>
      </c>
      <c r="B60" s="1" t="s">
        <v>215</v>
      </c>
      <c r="C60" t="s">
        <v>227</v>
      </c>
      <c r="D60" s="1" t="s">
        <v>16</v>
      </c>
      <c r="E60" s="1" t="s">
        <v>17</v>
      </c>
      <c r="F60" s="1" t="s">
        <v>18</v>
      </c>
      <c r="G60" s="23">
        <v>24.236000061035156</v>
      </c>
      <c r="J60" s="1"/>
      <c r="O60" s="1"/>
      <c r="P60" s="1"/>
      <c r="Q60" s="1"/>
      <c r="T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>
      <c r="A61" t="s">
        <v>253</v>
      </c>
      <c r="B61" s="1" t="s">
        <v>215</v>
      </c>
      <c r="C61" t="s">
        <v>21</v>
      </c>
      <c r="D61" s="1" t="s">
        <v>16</v>
      </c>
      <c r="E61" s="1" t="s">
        <v>22</v>
      </c>
      <c r="F61" s="1" t="s">
        <v>18</v>
      </c>
      <c r="G61" s="23">
        <v>13.699000358581543</v>
      </c>
      <c r="I61" s="1">
        <f t="shared" ref="I61" si="46">ABS(G61-G60)</f>
        <v>10.536999702453613</v>
      </c>
      <c r="J61" s="2">
        <f t="shared" ref="J61" si="47">POWER(2,-(I61))</f>
        <v>6.7304952991341762E-4</v>
      </c>
      <c r="O61" s="1"/>
      <c r="P61" s="1"/>
      <c r="Q61" s="1"/>
      <c r="T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>
      <c r="A62" t="s">
        <v>254</v>
      </c>
      <c r="B62" s="1" t="s">
        <v>215</v>
      </c>
      <c r="C62" t="s">
        <v>227</v>
      </c>
      <c r="D62" s="1" t="s">
        <v>16</v>
      </c>
      <c r="E62" s="1" t="s">
        <v>17</v>
      </c>
      <c r="F62" s="1" t="s">
        <v>18</v>
      </c>
      <c r="G62" s="23">
        <v>24.195999145507812</v>
      </c>
      <c r="J62" s="1"/>
      <c r="O62" s="1"/>
      <c r="P62" s="1"/>
      <c r="Q62" s="1"/>
      <c r="T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>
      <c r="A63" t="s">
        <v>254</v>
      </c>
      <c r="B63" s="1" t="s">
        <v>215</v>
      </c>
      <c r="C63" t="s">
        <v>21</v>
      </c>
      <c r="D63" s="1" t="s">
        <v>16</v>
      </c>
      <c r="E63" s="1" t="s">
        <v>22</v>
      </c>
      <c r="F63" s="1" t="s">
        <v>18</v>
      </c>
      <c r="G63" s="23">
        <v>13.163999557495117</v>
      </c>
      <c r="I63" s="1">
        <f t="shared" ref="I63" si="48">ABS(G63-G62)</f>
        <v>11.031999588012695</v>
      </c>
      <c r="J63" s="2">
        <f t="shared" ref="J63" si="49">POWER(2,-(I63))</f>
        <v>4.7757019177287684E-4</v>
      </c>
      <c r="O63" s="1"/>
      <c r="P63" s="1"/>
      <c r="Q63" s="1"/>
      <c r="T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>
      <c r="A64" t="s">
        <v>255</v>
      </c>
      <c r="B64" s="1" t="s">
        <v>215</v>
      </c>
      <c r="C64" t="s">
        <v>227</v>
      </c>
      <c r="D64" s="1" t="s">
        <v>16</v>
      </c>
      <c r="E64" s="1" t="s">
        <v>17</v>
      </c>
      <c r="F64" s="1" t="s">
        <v>18</v>
      </c>
      <c r="G64" s="23">
        <v>24.211999893188477</v>
      </c>
      <c r="J64" s="1"/>
      <c r="O64" s="1"/>
      <c r="P64" s="1"/>
      <c r="Q64" s="1"/>
      <c r="T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>
      <c r="A65" t="s">
        <v>255</v>
      </c>
      <c r="B65" s="1" t="s">
        <v>215</v>
      </c>
      <c r="C65" t="s">
        <v>21</v>
      </c>
      <c r="D65" s="1" t="s">
        <v>16</v>
      </c>
      <c r="E65" s="1" t="s">
        <v>22</v>
      </c>
      <c r="F65" s="1" t="s">
        <v>18</v>
      </c>
      <c r="G65" s="23">
        <v>13.211999893188477</v>
      </c>
      <c r="I65" s="1">
        <f t="shared" ref="I65" si="50">ABS(G65-G64)</f>
        <v>11</v>
      </c>
      <c r="J65" s="2">
        <f t="shared" ref="J65" si="51">POWER(2,-(I65))</f>
        <v>4.8828125E-4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>
      <c r="A66" t="s">
        <v>256</v>
      </c>
      <c r="B66" s="1" t="s">
        <v>215</v>
      </c>
      <c r="C66" t="s">
        <v>227</v>
      </c>
      <c r="D66" s="1" t="s">
        <v>16</v>
      </c>
      <c r="E66" s="1" t="s">
        <v>17</v>
      </c>
      <c r="F66" s="1" t="s">
        <v>18</v>
      </c>
      <c r="G66" s="23">
        <v>24.540000915527344</v>
      </c>
      <c r="J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>
      <c r="A67" t="s">
        <v>256</v>
      </c>
      <c r="B67" s="1" t="s">
        <v>215</v>
      </c>
      <c r="C67" t="s">
        <v>21</v>
      </c>
      <c r="D67" s="1" t="s">
        <v>16</v>
      </c>
      <c r="E67" s="1" t="s">
        <v>22</v>
      </c>
      <c r="F67" s="1" t="s">
        <v>18</v>
      </c>
      <c r="G67" s="23">
        <v>13.241000175476074</v>
      </c>
      <c r="I67" s="1">
        <f t="shared" ref="I67" si="52">ABS(G67-G66)</f>
        <v>11.29900074005127</v>
      </c>
      <c r="J67" s="2">
        <f t="shared" ref="J67" si="53">POWER(2,-(I67))</f>
        <v>3.9688241456978441E-4</v>
      </c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>
      <c r="A68" t="s">
        <v>257</v>
      </c>
      <c r="B68" s="1" t="s">
        <v>215</v>
      </c>
      <c r="C68" t="s">
        <v>227</v>
      </c>
      <c r="D68" s="1" t="s">
        <v>16</v>
      </c>
      <c r="E68" s="1" t="s">
        <v>17</v>
      </c>
      <c r="F68" s="1" t="s">
        <v>18</v>
      </c>
      <c r="G68" s="23">
        <v>24.500999450683594</v>
      </c>
      <c r="J68" s="1"/>
      <c r="P68" s="1"/>
      <c r="Q68" s="32" t="s">
        <v>200</v>
      </c>
      <c r="R68" s="32" t="s">
        <v>201</v>
      </c>
      <c r="S68" s="3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>
      <c r="A69" t="s">
        <v>257</v>
      </c>
      <c r="B69" s="1" t="s">
        <v>215</v>
      </c>
      <c r="C69" t="s">
        <v>21</v>
      </c>
      <c r="D69" s="1" t="s">
        <v>16</v>
      </c>
      <c r="E69" s="1" t="s">
        <v>22</v>
      </c>
      <c r="F69" s="1" t="s">
        <v>18</v>
      </c>
      <c r="G69" s="23">
        <v>13.357999801635742</v>
      </c>
      <c r="I69" s="1">
        <f t="shared" ref="I69" si="54">ABS(G69-G68)</f>
        <v>11.142999649047852</v>
      </c>
      <c r="J69" s="2">
        <f t="shared" ref="J69" si="55">POWER(2,-(I69))</f>
        <v>4.4220420084166212E-4</v>
      </c>
      <c r="P69" s="32" t="s">
        <v>199</v>
      </c>
      <c r="Q69" s="33"/>
      <c r="R69" s="33"/>
      <c r="S69" s="3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>
      <c r="G70" s="23"/>
      <c r="P70" s="33"/>
      <c r="Q70" s="33"/>
      <c r="R70" s="33"/>
      <c r="S70" s="3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>
      <c r="A71" t="s">
        <v>258</v>
      </c>
      <c r="B71" s="1" t="s">
        <v>219</v>
      </c>
      <c r="C71" t="s">
        <v>21</v>
      </c>
      <c r="D71" s="1" t="s">
        <v>16</v>
      </c>
      <c r="E71" s="1" t="s">
        <v>17</v>
      </c>
      <c r="F71" s="1" t="s">
        <v>18</v>
      </c>
      <c r="G71" s="23">
        <v>13.159000396728516</v>
      </c>
      <c r="J71" s="1"/>
      <c r="K71" s="2">
        <f>AVERAGE(J72:J98)</f>
        <v>5.6098732069461126E-4</v>
      </c>
      <c r="L71" s="2">
        <f>STDEV(J72:J98)/SQRT(14)</f>
        <v>4.0644646473640475E-5</v>
      </c>
      <c r="M71" s="3">
        <f>K71*(1/K9)</f>
        <v>1.1448672708621934</v>
      </c>
      <c r="N71" s="4">
        <f>L71*(1/K9)</f>
        <v>8.2947909456882005E-2</v>
      </c>
      <c r="P71" s="22">
        <v>1</v>
      </c>
      <c r="Q71" s="5">
        <f>(J72+J74)/2</f>
        <v>4.1777581575862092E-4</v>
      </c>
      <c r="R71" s="14" t="s">
        <v>202</v>
      </c>
      <c r="S71" s="15">
        <f>AVERAGE(Q71:Q77)</f>
        <v>5.6098732069461115E-4</v>
      </c>
      <c r="Y71" s="13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>
      <c r="A72" t="s">
        <v>258</v>
      </c>
      <c r="B72" s="1" t="s">
        <v>219</v>
      </c>
      <c r="C72" t="s">
        <v>227</v>
      </c>
      <c r="D72" s="1" t="s">
        <v>16</v>
      </c>
      <c r="E72" s="1" t="s">
        <v>22</v>
      </c>
      <c r="F72" s="1" t="s">
        <v>18</v>
      </c>
      <c r="G72" s="23">
        <v>24.391000747680664</v>
      </c>
      <c r="I72" s="1">
        <f>ABS(G72-G71)</f>
        <v>11.232000350952148</v>
      </c>
      <c r="J72" s="2">
        <f>POWER(2,-(I72))</f>
        <v>4.15748779601109E-4</v>
      </c>
      <c r="P72" s="22">
        <v>2</v>
      </c>
      <c r="Q72" s="5">
        <f>(J76+J78)/2</f>
        <v>4.9687572136108255E-4</v>
      </c>
      <c r="R72" s="14" t="s">
        <v>203</v>
      </c>
      <c r="S72" s="16">
        <f>S71*(1/S9)</f>
        <v>1.1448672708621932</v>
      </c>
      <c r="Y72" s="13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>
      <c r="A73" t="s">
        <v>259</v>
      </c>
      <c r="B73" s="1" t="s">
        <v>219</v>
      </c>
      <c r="C73" t="s">
        <v>21</v>
      </c>
      <c r="D73" s="1" t="s">
        <v>16</v>
      </c>
      <c r="E73" s="1" t="s">
        <v>17</v>
      </c>
      <c r="F73" s="1" t="s">
        <v>18</v>
      </c>
      <c r="G73" s="23">
        <v>13.190999984741211</v>
      </c>
      <c r="J73" s="1"/>
      <c r="P73" s="22">
        <v>3</v>
      </c>
      <c r="Q73" s="5">
        <f>(J80+J82)/2</f>
        <v>6.3937261911486119E-4</v>
      </c>
      <c r="R73" s="14" t="s">
        <v>204</v>
      </c>
      <c r="S73" s="17">
        <f>STDEV(Q71:Q77)/SQRT(7)</f>
        <v>4.9636024101039582E-5</v>
      </c>
      <c r="Y73" s="13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>
      <c r="A74" t="s">
        <v>259</v>
      </c>
      <c r="B74" s="1" t="s">
        <v>219</v>
      </c>
      <c r="C74" t="s">
        <v>227</v>
      </c>
      <c r="D74" s="1" t="s">
        <v>16</v>
      </c>
      <c r="E74" s="1" t="s">
        <v>22</v>
      </c>
      <c r="F74" s="1" t="s">
        <v>18</v>
      </c>
      <c r="G74" s="23">
        <v>24.409000396728516</v>
      </c>
      <c r="I74" s="1">
        <f t="shared" ref="I74" si="56">ABS(G74-G73)</f>
        <v>11.218000411987305</v>
      </c>
      <c r="J74" s="2">
        <f t="shared" ref="J74" si="57">POWER(2,-(I74))</f>
        <v>4.1980285191613279E-4</v>
      </c>
      <c r="P74" s="22">
        <v>4</v>
      </c>
      <c r="Q74" s="5">
        <f>(J84+J86)/2</f>
        <v>7.5797498585323804E-4</v>
      </c>
      <c r="R74" s="14" t="s">
        <v>205</v>
      </c>
      <c r="S74" s="18">
        <f>S73*(1/S9)</f>
        <v>0.10129758258822107</v>
      </c>
      <c r="Y74" s="13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>
      <c r="A75" t="s">
        <v>260</v>
      </c>
      <c r="B75" s="1" t="s">
        <v>219</v>
      </c>
      <c r="C75" t="s">
        <v>21</v>
      </c>
      <c r="D75" s="1" t="s">
        <v>16</v>
      </c>
      <c r="E75" s="1" t="s">
        <v>17</v>
      </c>
      <c r="F75" s="1" t="s">
        <v>18</v>
      </c>
      <c r="G75" s="23">
        <v>13.171999931335449</v>
      </c>
      <c r="J75" s="1"/>
      <c r="L75" s="2"/>
      <c r="M75" s="3"/>
      <c r="N75" s="4"/>
      <c r="P75" s="22">
        <v>5</v>
      </c>
      <c r="Q75" s="5">
        <f>(J88+J90)/2</f>
        <v>4.4969323642032497E-4</v>
      </c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>
      <c r="A76" t="s">
        <v>260</v>
      </c>
      <c r="B76" s="1" t="s">
        <v>219</v>
      </c>
      <c r="C76" t="s">
        <v>227</v>
      </c>
      <c r="D76" s="1" t="s">
        <v>16</v>
      </c>
      <c r="E76" s="1" t="s">
        <v>22</v>
      </c>
      <c r="F76" s="1" t="s">
        <v>18</v>
      </c>
      <c r="G76" s="23">
        <v>23.968000411987305</v>
      </c>
      <c r="I76" s="1">
        <f t="shared" ref="I76" si="58">ABS(G76-G75)</f>
        <v>10.796000480651855</v>
      </c>
      <c r="J76" s="2">
        <f t="shared" ref="J76" si="59">POWER(2,-(I76))</f>
        <v>5.6244495048031278E-4</v>
      </c>
      <c r="P76" s="22">
        <v>6</v>
      </c>
      <c r="Q76" s="5">
        <f>(J92+J94)/2</f>
        <v>6.8406689490464767E-4</v>
      </c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>
      <c r="A77" t="s">
        <v>261</v>
      </c>
      <c r="B77" s="1" t="s">
        <v>219</v>
      </c>
      <c r="C77" t="s">
        <v>21</v>
      </c>
      <c r="D77" s="1" t="s">
        <v>16</v>
      </c>
      <c r="E77" s="1" t="s">
        <v>17</v>
      </c>
      <c r="F77" s="1" t="s">
        <v>18</v>
      </c>
      <c r="G77" s="23">
        <v>12.843000411987305</v>
      </c>
      <c r="J77" s="1"/>
      <c r="P77" s="22">
        <v>7</v>
      </c>
      <c r="Q77" s="5">
        <f>(J96+J98)/2</f>
        <v>4.8115197144950257E-4</v>
      </c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>
      <c r="A78" t="s">
        <v>261</v>
      </c>
      <c r="B78" s="1" t="s">
        <v>219</v>
      </c>
      <c r="C78" t="s">
        <v>227</v>
      </c>
      <c r="D78" s="1" t="s">
        <v>16</v>
      </c>
      <c r="E78" s="1" t="s">
        <v>22</v>
      </c>
      <c r="F78" s="1" t="s">
        <v>18</v>
      </c>
      <c r="G78" s="23">
        <v>24.021999359130859</v>
      </c>
      <c r="I78" s="1">
        <f t="shared" ref="I78" si="60">ABS(G78-G77)</f>
        <v>11.178998947143555</v>
      </c>
      <c r="J78" s="2">
        <f t="shared" ref="J78" si="61">POWER(2,-(I78))</f>
        <v>4.3130649224185221E-4</v>
      </c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>
      <c r="A79" t="s">
        <v>262</v>
      </c>
      <c r="B79" s="1" t="s">
        <v>219</v>
      </c>
      <c r="C79" t="s">
        <v>21</v>
      </c>
      <c r="D79" s="1" t="s">
        <v>16</v>
      </c>
      <c r="E79" s="1" t="s">
        <v>17</v>
      </c>
      <c r="F79" s="1" t="s">
        <v>18</v>
      </c>
      <c r="G79" s="23">
        <v>13.654000282287598</v>
      </c>
      <c r="J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>
      <c r="A80" t="s">
        <v>262</v>
      </c>
      <c r="B80" s="1" t="s">
        <v>219</v>
      </c>
      <c r="C80" t="s">
        <v>227</v>
      </c>
      <c r="D80" s="1" t="s">
        <v>16</v>
      </c>
      <c r="E80" s="1" t="s">
        <v>22</v>
      </c>
      <c r="F80" s="1" t="s">
        <v>18</v>
      </c>
      <c r="G80" s="23">
        <v>23.938999176025391</v>
      </c>
      <c r="I80" s="1">
        <f t="shared" ref="I80" si="62">ABS(G80-G79)</f>
        <v>10.284998893737793</v>
      </c>
      <c r="J80" s="2">
        <f t="shared" ref="J80" si="63">POWER(2,-(I80))</f>
        <v>8.0150609195066562E-4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>
      <c r="A81" t="s">
        <v>263</v>
      </c>
      <c r="B81" s="1" t="s">
        <v>219</v>
      </c>
      <c r="C81" t="s">
        <v>21</v>
      </c>
      <c r="D81" s="1" t="s">
        <v>16</v>
      </c>
      <c r="E81" s="1" t="s">
        <v>17</v>
      </c>
      <c r="F81" s="1" t="s">
        <v>18</v>
      </c>
      <c r="G81" s="23">
        <v>13.053999900817871</v>
      </c>
      <c r="J81" s="1"/>
      <c r="O81" s="1"/>
      <c r="P81" s="1"/>
      <c r="Q81" s="1"/>
      <c r="T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>
      <c r="A82" t="s">
        <v>263</v>
      </c>
      <c r="B82" s="1" t="s">
        <v>219</v>
      </c>
      <c r="C82" t="s">
        <v>227</v>
      </c>
      <c r="D82" s="1" t="s">
        <v>16</v>
      </c>
      <c r="E82" s="1" t="s">
        <v>22</v>
      </c>
      <c r="F82" s="1" t="s">
        <v>18</v>
      </c>
      <c r="G82" s="23">
        <v>24.086999893188477</v>
      </c>
      <c r="I82" s="1">
        <f t="shared" ref="I82" si="64">ABS(G82-G81)</f>
        <v>11.032999992370605</v>
      </c>
      <c r="J82" s="2">
        <f t="shared" ref="J82" si="65">POWER(2,-(I82))</f>
        <v>4.7723914627905665E-4</v>
      </c>
      <c r="O82" s="1"/>
      <c r="P82" s="1"/>
      <c r="Q82" s="1"/>
      <c r="T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>
      <c r="A83" t="s">
        <v>264</v>
      </c>
      <c r="B83" s="1" t="s">
        <v>219</v>
      </c>
      <c r="C83" t="s">
        <v>21</v>
      </c>
      <c r="D83" s="1" t="s">
        <v>16</v>
      </c>
      <c r="E83" s="1" t="s">
        <v>17</v>
      </c>
      <c r="F83" s="1" t="s">
        <v>18</v>
      </c>
      <c r="G83" s="23">
        <v>13.173999786376953</v>
      </c>
      <c r="J83" s="1"/>
      <c r="O83" s="1"/>
      <c r="P83" s="1"/>
      <c r="Q83" s="1"/>
      <c r="T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>
      <c r="A84" t="s">
        <v>264</v>
      </c>
      <c r="B84" s="1" t="s">
        <v>219</v>
      </c>
      <c r="C84" t="s">
        <v>227</v>
      </c>
      <c r="D84" s="1" t="s">
        <v>16</v>
      </c>
      <c r="E84" s="1" t="s">
        <v>22</v>
      </c>
      <c r="F84" s="1" t="s">
        <v>18</v>
      </c>
      <c r="G84" s="23">
        <v>23.746000289916992</v>
      </c>
      <c r="I84" s="1">
        <f t="shared" ref="I84" si="66">ABS(G84-G83)</f>
        <v>10.572000503540039</v>
      </c>
      <c r="J84" s="2">
        <f t="shared" ref="J84" si="67">POWER(2,-(I84))</f>
        <v>6.5691735300387984E-4</v>
      </c>
      <c r="O84" s="1"/>
      <c r="P84" s="1"/>
      <c r="Q84" s="1"/>
      <c r="T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>
      <c r="A85" t="s">
        <v>265</v>
      </c>
      <c r="B85" s="1" t="s">
        <v>219</v>
      </c>
      <c r="C85" t="s">
        <v>21</v>
      </c>
      <c r="D85" s="1" t="s">
        <v>16</v>
      </c>
      <c r="E85" s="1" t="s">
        <v>17</v>
      </c>
      <c r="F85" s="1" t="s">
        <v>18</v>
      </c>
      <c r="G85" s="23">
        <v>13.309000015258789</v>
      </c>
      <c r="J85" s="1"/>
      <c r="O85" s="1"/>
      <c r="P85" s="1"/>
      <c r="Q85" s="1"/>
      <c r="T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>
      <c r="A86" t="s">
        <v>265</v>
      </c>
      <c r="B86" s="1" t="s">
        <v>219</v>
      </c>
      <c r="C86" t="s">
        <v>227</v>
      </c>
      <c r="D86" s="1" t="s">
        <v>16</v>
      </c>
      <c r="E86" s="1" t="s">
        <v>22</v>
      </c>
      <c r="F86" s="1" t="s">
        <v>18</v>
      </c>
      <c r="G86" s="23">
        <v>23.493999481201172</v>
      </c>
      <c r="I86" s="1">
        <f t="shared" ref="I86" si="68">ABS(G86-G85)</f>
        <v>10.184999465942383</v>
      </c>
      <c r="J86" s="2">
        <f t="shared" ref="J86" si="69">POWER(2,-(I86))</f>
        <v>8.5903261870259612E-4</v>
      </c>
      <c r="O86" s="1"/>
      <c r="P86" s="1"/>
      <c r="Q86" s="1"/>
      <c r="T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>
      <c r="A87" t="s">
        <v>266</v>
      </c>
      <c r="B87" s="1" t="s">
        <v>219</v>
      </c>
      <c r="C87" t="s">
        <v>21</v>
      </c>
      <c r="D87" s="1" t="s">
        <v>16</v>
      </c>
      <c r="E87" s="1" t="s">
        <v>17</v>
      </c>
      <c r="F87" s="1" t="s">
        <v>18</v>
      </c>
      <c r="G87" s="23">
        <v>13.279000282287598</v>
      </c>
      <c r="J87" s="1"/>
      <c r="O87" s="1"/>
      <c r="P87" s="1"/>
      <c r="Q87" s="1"/>
      <c r="T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>
      <c r="A88" t="s">
        <v>266</v>
      </c>
      <c r="B88" s="1" t="s">
        <v>219</v>
      </c>
      <c r="C88" t="s">
        <v>227</v>
      </c>
      <c r="D88" s="1" t="s">
        <v>16</v>
      </c>
      <c r="E88" s="1" t="s">
        <v>22</v>
      </c>
      <c r="F88" s="1" t="s">
        <v>18</v>
      </c>
      <c r="G88" s="23">
        <v>24.618999481201172</v>
      </c>
      <c r="I88" s="1">
        <f t="shared" ref="I88" si="70">ABS(G88-G87)</f>
        <v>11.339999198913574</v>
      </c>
      <c r="J88" s="2">
        <f t="shared" ref="J88" si="71">POWER(2,-(I88))</f>
        <v>3.8576257351092218E-4</v>
      </c>
      <c r="O88" s="1"/>
      <c r="P88" s="1"/>
      <c r="Q88" s="1"/>
      <c r="T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>
      <c r="A89" t="s">
        <v>267</v>
      </c>
      <c r="B89" s="1" t="s">
        <v>219</v>
      </c>
      <c r="C89" t="s">
        <v>21</v>
      </c>
      <c r="D89" s="1" t="s">
        <v>16</v>
      </c>
      <c r="E89" s="1" t="s">
        <v>17</v>
      </c>
      <c r="F89" s="1" t="s">
        <v>18</v>
      </c>
      <c r="G89" s="23">
        <v>13.430000305175781</v>
      </c>
      <c r="J89" s="1"/>
      <c r="O89" s="1"/>
      <c r="P89" s="1"/>
      <c r="Q89" s="1"/>
      <c r="T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>
      <c r="A90" t="s">
        <v>267</v>
      </c>
      <c r="B90" s="1" t="s">
        <v>219</v>
      </c>
      <c r="C90" t="s">
        <v>227</v>
      </c>
      <c r="D90" s="1" t="s">
        <v>16</v>
      </c>
      <c r="E90" s="1" t="s">
        <v>22</v>
      </c>
      <c r="F90" s="1" t="s">
        <v>18</v>
      </c>
      <c r="G90" s="23">
        <v>24.357000350952148</v>
      </c>
      <c r="I90" s="1">
        <f t="shared" ref="I90" si="72">ABS(G90-G89)</f>
        <v>10.927000045776367</v>
      </c>
      <c r="J90" s="2">
        <f t="shared" ref="J90" si="73">POWER(2,-(I90))</f>
        <v>5.1362389932972782E-4</v>
      </c>
      <c r="O90" s="1"/>
      <c r="P90" s="1"/>
      <c r="Q90" s="1"/>
      <c r="T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>
      <c r="A91" t="s">
        <v>268</v>
      </c>
      <c r="B91" s="1" t="s">
        <v>219</v>
      </c>
      <c r="C91" t="s">
        <v>227</v>
      </c>
      <c r="D91" s="1" t="s">
        <v>16</v>
      </c>
      <c r="E91" s="1" t="s">
        <v>17</v>
      </c>
      <c r="F91" s="1" t="s">
        <v>18</v>
      </c>
      <c r="G91" s="23">
        <v>23.909999847412109</v>
      </c>
      <c r="J91" s="1"/>
      <c r="O91" s="1"/>
      <c r="P91" s="1"/>
      <c r="Q91" s="1"/>
      <c r="T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>
      <c r="A92" t="s">
        <v>268</v>
      </c>
      <c r="B92" s="1" t="s">
        <v>219</v>
      </c>
      <c r="C92" t="s">
        <v>21</v>
      </c>
      <c r="D92" s="1" t="s">
        <v>16</v>
      </c>
      <c r="E92" s="1" t="s">
        <v>22</v>
      </c>
      <c r="F92" s="1" t="s">
        <v>18</v>
      </c>
      <c r="G92" s="23">
        <v>13.430999755859375</v>
      </c>
      <c r="I92" s="1">
        <f t="shared" ref="I92" si="74">ABS(G92-G91)</f>
        <v>10.479000091552734</v>
      </c>
      <c r="J92" s="2">
        <f t="shared" ref="J92" si="75">POWER(2,-(I92))</f>
        <v>7.0065890798120026E-4</v>
      </c>
      <c r="O92" s="1"/>
      <c r="P92" s="1"/>
      <c r="Q92" s="1"/>
      <c r="T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>
      <c r="A93" t="s">
        <v>269</v>
      </c>
      <c r="B93" s="1" t="s">
        <v>219</v>
      </c>
      <c r="C93" t="s">
        <v>227</v>
      </c>
      <c r="D93" s="1" t="s">
        <v>16</v>
      </c>
      <c r="E93" s="1" t="s">
        <v>17</v>
      </c>
      <c r="F93" s="1" t="s">
        <v>18</v>
      </c>
      <c r="G93" s="23">
        <v>23.900999069213867</v>
      </c>
      <c r="J93" s="1"/>
      <c r="O93" s="1"/>
      <c r="P93" s="1"/>
      <c r="Q93" s="1"/>
      <c r="T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>
      <c r="A94" t="s">
        <v>269</v>
      </c>
      <c r="B94" s="1" t="s">
        <v>219</v>
      </c>
      <c r="C94" t="s">
        <v>21</v>
      </c>
      <c r="D94" s="1" t="s">
        <v>16</v>
      </c>
      <c r="E94" s="1" t="s">
        <v>22</v>
      </c>
      <c r="F94" s="1" t="s">
        <v>18</v>
      </c>
      <c r="G94" s="23">
        <v>13.35200023651123</v>
      </c>
      <c r="I94" s="1">
        <f t="shared" ref="I94" si="76">ABS(G94-G93)</f>
        <v>10.548998832702637</v>
      </c>
      <c r="J94" s="2">
        <f t="shared" ref="J94" si="77">POWER(2,-(I94))</f>
        <v>6.6747488182809496E-4</v>
      </c>
      <c r="O94" s="1"/>
      <c r="P94" s="1"/>
      <c r="Q94" s="1"/>
      <c r="T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>
      <c r="A95" t="s">
        <v>270</v>
      </c>
      <c r="B95" s="1" t="s">
        <v>219</v>
      </c>
      <c r="C95" t="s">
        <v>227</v>
      </c>
      <c r="D95" s="1" t="s">
        <v>16</v>
      </c>
      <c r="E95" s="1" t="s">
        <v>17</v>
      </c>
      <c r="F95" s="1" t="s">
        <v>18</v>
      </c>
      <c r="G95" s="23">
        <v>24.459999084472656</v>
      </c>
      <c r="J95" s="1"/>
      <c r="O95" s="1"/>
      <c r="P95" s="1"/>
      <c r="Q95" s="1"/>
      <c r="T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>
      <c r="A96" t="s">
        <v>270</v>
      </c>
      <c r="B96" s="1" t="s">
        <v>219</v>
      </c>
      <c r="C96" t="s">
        <v>21</v>
      </c>
      <c r="D96" s="1" t="s">
        <v>16</v>
      </c>
      <c r="E96" s="1" t="s">
        <v>22</v>
      </c>
      <c r="F96" s="1" t="s">
        <v>18</v>
      </c>
      <c r="G96" s="23">
        <v>13.310000419616699</v>
      </c>
      <c r="I96" s="1">
        <f t="shared" ref="I96" si="78">ABS(G96-G95)</f>
        <v>11.149998664855957</v>
      </c>
      <c r="J96" s="2">
        <f t="shared" ref="J96" si="79">POWER(2,-(I96))</f>
        <v>4.4006410970442132E-4</v>
      </c>
      <c r="O96" s="1"/>
      <c r="P96" s="1"/>
      <c r="Q96" s="1"/>
      <c r="T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>
      <c r="A97" t="s">
        <v>271</v>
      </c>
      <c r="B97" s="1" t="s">
        <v>219</v>
      </c>
      <c r="C97" t="s">
        <v>227</v>
      </c>
      <c r="D97" s="1" t="s">
        <v>16</v>
      </c>
      <c r="E97" s="1" t="s">
        <v>17</v>
      </c>
      <c r="F97" s="1" t="s">
        <v>18</v>
      </c>
      <c r="G97" s="23">
        <v>24.555999755859375</v>
      </c>
      <c r="J97" s="1"/>
      <c r="P97" s="1"/>
      <c r="Q97" s="32" t="s">
        <v>200</v>
      </c>
      <c r="R97" s="32" t="s">
        <v>201</v>
      </c>
      <c r="S97" s="3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>
      <c r="A98" t="s">
        <v>271</v>
      </c>
      <c r="B98" s="1" t="s">
        <v>219</v>
      </c>
      <c r="C98" t="s">
        <v>21</v>
      </c>
      <c r="D98" s="1" t="s">
        <v>16</v>
      </c>
      <c r="E98" s="1" t="s">
        <v>22</v>
      </c>
      <c r="F98" s="1" t="s">
        <v>18</v>
      </c>
      <c r="G98" s="23">
        <v>13.652999877929688</v>
      </c>
      <c r="I98" s="1">
        <f t="shared" ref="I98" si="80">ABS(G98-G97)</f>
        <v>10.902999877929688</v>
      </c>
      <c r="J98" s="2">
        <f t="shared" ref="J98" si="81">POWER(2,-(I98))</f>
        <v>5.2223983319458383E-4</v>
      </c>
      <c r="P98" s="32" t="s">
        <v>199</v>
      </c>
      <c r="Q98" s="33"/>
      <c r="R98" s="33"/>
      <c r="S98" s="3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>
      <c r="P99" s="33"/>
      <c r="Q99" s="33"/>
      <c r="R99" s="33"/>
      <c r="S99" s="3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>
      <c r="A100" t="s">
        <v>272</v>
      </c>
      <c r="B100" s="1" t="s">
        <v>211</v>
      </c>
      <c r="C100" t="s">
        <v>21</v>
      </c>
      <c r="D100" s="1" t="s">
        <v>16</v>
      </c>
      <c r="E100" s="1" t="s">
        <v>17</v>
      </c>
      <c r="F100" s="1" t="s">
        <v>18</v>
      </c>
      <c r="G100" s="23">
        <v>13.270000457763672</v>
      </c>
      <c r="J100" s="1"/>
      <c r="K100" s="2">
        <f>AVERAGE(J100:J127)</f>
        <v>5.0700722252414729E-4</v>
      </c>
      <c r="L100" s="2">
        <f>STDEV(J101:J127)/SQRT(14)</f>
        <v>1.7308089971048367E-5</v>
      </c>
      <c r="M100" s="3">
        <f>K100*(1/K9)</f>
        <v>1.0347042682532006</v>
      </c>
      <c r="N100" s="4">
        <f>L100*(1/K9)</f>
        <v>3.5322484123983498E-2</v>
      </c>
      <c r="P100" s="22">
        <v>1</v>
      </c>
      <c r="Q100" s="5">
        <f>(J101+J103)/2</f>
        <v>5.2137575864898502E-4</v>
      </c>
      <c r="R100" s="14" t="s">
        <v>202</v>
      </c>
      <c r="S100" s="15">
        <f>AVERAGE(Q100:Q106)</f>
        <v>5.0700722252414729E-4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>
      <c r="A101" t="s">
        <v>272</v>
      </c>
      <c r="B101" s="1" t="s">
        <v>211</v>
      </c>
      <c r="C101" t="s">
        <v>227</v>
      </c>
      <c r="D101" s="1" t="s">
        <v>16</v>
      </c>
      <c r="E101" s="1" t="s">
        <v>22</v>
      </c>
      <c r="F101" s="1" t="s">
        <v>18</v>
      </c>
      <c r="G101" s="23">
        <v>24.134000778198242</v>
      </c>
      <c r="I101" s="1">
        <f>ABS(G101-G100)</f>
        <v>10.86400032043457</v>
      </c>
      <c r="J101" s="2">
        <f>POWER(2,-(I101))</f>
        <v>5.3654979175402539E-4</v>
      </c>
      <c r="L101" s="2"/>
      <c r="M101" s="3"/>
      <c r="P101" s="22">
        <v>2</v>
      </c>
      <c r="Q101" s="5">
        <f>(J105+J107)/2</f>
        <v>4.8983207110597066E-4</v>
      </c>
      <c r="R101" s="14" t="s">
        <v>203</v>
      </c>
      <c r="S101" s="16">
        <f>S100*(1/S9)</f>
        <v>1.0347042682532006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>
      <c r="A102" t="s">
        <v>273</v>
      </c>
      <c r="B102" s="1" t="s">
        <v>211</v>
      </c>
      <c r="C102" t="s">
        <v>21</v>
      </c>
      <c r="D102" s="1" t="s">
        <v>16</v>
      </c>
      <c r="E102" s="1" t="s">
        <v>17</v>
      </c>
      <c r="F102" s="1" t="s">
        <v>18</v>
      </c>
      <c r="G102" s="23">
        <v>13.177000045776367</v>
      </c>
      <c r="J102" s="1"/>
      <c r="P102" s="22">
        <v>3</v>
      </c>
      <c r="Q102" s="5">
        <f>(J109+J111)/2</f>
        <v>5.357443422682141E-4</v>
      </c>
      <c r="R102" s="14" t="s">
        <v>204</v>
      </c>
      <c r="S102" s="17">
        <f>STDEV(Q100:Q106)/SQRT(7)</f>
        <v>2.3217349011663226E-5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>
      <c r="A103" t="s">
        <v>273</v>
      </c>
      <c r="B103" s="1" t="s">
        <v>211</v>
      </c>
      <c r="C103" t="s">
        <v>227</v>
      </c>
      <c r="D103" s="1" t="s">
        <v>16</v>
      </c>
      <c r="E103" s="1" t="s">
        <v>22</v>
      </c>
      <c r="F103" s="1" t="s">
        <v>18</v>
      </c>
      <c r="G103" s="23">
        <v>24.125</v>
      </c>
      <c r="I103" s="1">
        <f t="shared" ref="I103" si="82">ABS(G103-G102)</f>
        <v>10.947999954223633</v>
      </c>
      <c r="J103" s="2">
        <f t="shared" ref="J103" si="83">POWER(2,-(I103))</f>
        <v>5.0620172554394465E-4</v>
      </c>
      <c r="P103" s="22">
        <v>4</v>
      </c>
      <c r="Q103" s="5">
        <f>(J113+J115)/2</f>
        <v>4.3319121467987997E-4</v>
      </c>
      <c r="R103" s="14" t="s">
        <v>205</v>
      </c>
      <c r="S103" s="18">
        <f>S102*(1/S9)</f>
        <v>4.7382145761736202E-2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>
      <c r="A104" t="s">
        <v>274</v>
      </c>
      <c r="B104" s="1" t="s">
        <v>211</v>
      </c>
      <c r="C104" t="s">
        <v>21</v>
      </c>
      <c r="D104" s="1" t="s">
        <v>16</v>
      </c>
      <c r="E104" s="1" t="s">
        <v>17</v>
      </c>
      <c r="F104" s="1" t="s">
        <v>18</v>
      </c>
      <c r="G104" s="23">
        <v>13.024999618530273</v>
      </c>
      <c r="J104" s="1"/>
      <c r="L104" s="2"/>
      <c r="M104" s="3"/>
      <c r="N104" s="4"/>
      <c r="P104" s="22">
        <v>5</v>
      </c>
      <c r="Q104" s="5">
        <f>(J117+J119)/2</f>
        <v>6.0177314107045317E-4</v>
      </c>
      <c r="S104" s="20" t="s">
        <v>206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>
      <c r="A105" t="s">
        <v>274</v>
      </c>
      <c r="B105" s="1" t="s">
        <v>211</v>
      </c>
      <c r="C105" t="s">
        <v>227</v>
      </c>
      <c r="D105" s="1" t="s">
        <v>16</v>
      </c>
      <c r="E105" s="1" t="s">
        <v>22</v>
      </c>
      <c r="F105" s="1" t="s">
        <v>18</v>
      </c>
      <c r="G105" s="23">
        <v>23.849000930786133</v>
      </c>
      <c r="I105" s="1">
        <f t="shared" ref="I105" si="84">ABS(G105-G104)</f>
        <v>10.824001312255859</v>
      </c>
      <c r="J105" s="2">
        <f t="shared" ref="J105" si="85">POWER(2,-(I105))</f>
        <v>5.5163388035538771E-4</v>
      </c>
      <c r="P105" s="22">
        <v>6</v>
      </c>
      <c r="Q105" s="5">
        <f>(J121+J123)/2</f>
        <v>5.3734605683771939E-4</v>
      </c>
      <c r="R105" s="14" t="s">
        <v>207</v>
      </c>
      <c r="S105" s="5">
        <f>TTEST(Q100:Q106,Q129:Q136,2,2)</f>
        <v>8.2829193852737553E-3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>
      <c r="A106" t="s">
        <v>275</v>
      </c>
      <c r="B106" s="1" t="s">
        <v>211</v>
      </c>
      <c r="C106" t="s">
        <v>21</v>
      </c>
      <c r="D106" s="1" t="s">
        <v>16</v>
      </c>
      <c r="E106" s="1" t="s">
        <v>17</v>
      </c>
      <c r="F106" s="1" t="s">
        <v>18</v>
      </c>
      <c r="G106" s="23">
        <v>12.630000114440918</v>
      </c>
      <c r="J106" s="1"/>
      <c r="P106" s="22">
        <v>7</v>
      </c>
      <c r="Q106" s="5">
        <f>(J125+J127)/2</f>
        <v>4.2978797305780859E-4</v>
      </c>
      <c r="R106" s="14" t="s">
        <v>208</v>
      </c>
      <c r="S106" s="5">
        <f>TTEST(Q100:Q106,Q162:Q168,2,2)</f>
        <v>1.1090097219716799E-2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>
      <c r="A107" t="s">
        <v>275</v>
      </c>
      <c r="B107" s="1" t="s">
        <v>211</v>
      </c>
      <c r="C107" t="s">
        <v>227</v>
      </c>
      <c r="D107" s="1" t="s">
        <v>16</v>
      </c>
      <c r="E107" s="1" t="s">
        <v>22</v>
      </c>
      <c r="F107" s="1" t="s">
        <v>18</v>
      </c>
      <c r="G107" s="23">
        <v>23.819999694824219</v>
      </c>
      <c r="I107" s="1">
        <f t="shared" ref="I107" si="86">ABS(G107-G106)</f>
        <v>11.189999580383301</v>
      </c>
      <c r="J107" s="2">
        <f t="shared" ref="J107" si="87">POWER(2,-(I107))</f>
        <v>4.2803026185655356E-4</v>
      </c>
      <c r="R107" s="14" t="s">
        <v>209</v>
      </c>
      <c r="S107" s="5">
        <f>TTEST(Q129:Q136,Q162:Q168,2,2)</f>
        <v>0.148978772661501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>
      <c r="A108" t="s">
        <v>276</v>
      </c>
      <c r="B108" s="1" t="s">
        <v>211</v>
      </c>
      <c r="C108" t="s">
        <v>21</v>
      </c>
      <c r="D108" s="1" t="s">
        <v>16</v>
      </c>
      <c r="E108" s="1" t="s">
        <v>17</v>
      </c>
      <c r="F108" s="1" t="s">
        <v>18</v>
      </c>
      <c r="G108" s="23">
        <v>13.168000221252441</v>
      </c>
      <c r="J108" s="1"/>
      <c r="L108" s="2"/>
      <c r="M108" s="3"/>
      <c r="N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>
      <c r="A109" t="s">
        <v>276</v>
      </c>
      <c r="B109" s="1" t="s">
        <v>211</v>
      </c>
      <c r="C109" t="s">
        <v>227</v>
      </c>
      <c r="D109" s="1" t="s">
        <v>16</v>
      </c>
      <c r="E109" s="1" t="s">
        <v>22</v>
      </c>
      <c r="F109" s="1" t="s">
        <v>18</v>
      </c>
      <c r="G109" s="23">
        <v>24.083999633789062</v>
      </c>
      <c r="I109" s="1">
        <f t="shared" ref="I109" si="88">ABS(G109-G108)</f>
        <v>10.915999412536621</v>
      </c>
      <c r="J109" s="2">
        <f t="shared" ref="J109" si="89">POWER(2,-(I109))</f>
        <v>5.1755528076593898E-4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>
      <c r="A110" t="s">
        <v>277</v>
      </c>
      <c r="B110" s="1" t="s">
        <v>211</v>
      </c>
      <c r="C110" t="s">
        <v>21</v>
      </c>
      <c r="D110" s="1" t="s">
        <v>16</v>
      </c>
      <c r="E110" s="1" t="s">
        <v>17</v>
      </c>
      <c r="F110" s="1" t="s">
        <v>18</v>
      </c>
      <c r="G110" s="23">
        <v>13.303000450134277</v>
      </c>
      <c r="J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>
      <c r="A111" t="s">
        <v>277</v>
      </c>
      <c r="B111" s="1" t="s">
        <v>211</v>
      </c>
      <c r="C111" t="s">
        <v>227</v>
      </c>
      <c r="D111" s="1" t="s">
        <v>16</v>
      </c>
      <c r="E111" s="1" t="s">
        <v>22</v>
      </c>
      <c r="F111" s="1" t="s">
        <v>18</v>
      </c>
      <c r="G111" s="23">
        <v>24.121000289916992</v>
      </c>
      <c r="I111" s="1">
        <f t="shared" ref="I111" si="90">ABS(G111-G110)</f>
        <v>10.817999839782715</v>
      </c>
      <c r="J111" s="2">
        <f t="shared" ref="J111" si="91">POWER(2,-(I111))</f>
        <v>5.539334037704891E-4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>
      <c r="A112" t="s">
        <v>278</v>
      </c>
      <c r="B112" s="1" t="s">
        <v>211</v>
      </c>
      <c r="C112" t="s">
        <v>21</v>
      </c>
      <c r="D112" s="1" t="s">
        <v>16</v>
      </c>
      <c r="E112" s="1" t="s">
        <v>17</v>
      </c>
      <c r="F112" s="1" t="s">
        <v>18</v>
      </c>
      <c r="G112" s="23">
        <v>12.935999870300293</v>
      </c>
      <c r="J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19" s="1" customFormat="1">
      <c r="A113" t="s">
        <v>278</v>
      </c>
      <c r="B113" s="1" t="s">
        <v>211</v>
      </c>
      <c r="C113" t="s">
        <v>227</v>
      </c>
      <c r="D113" s="1" t="s">
        <v>16</v>
      </c>
      <c r="E113" s="1" t="s">
        <v>22</v>
      </c>
      <c r="F113" s="1" t="s">
        <v>18</v>
      </c>
      <c r="G113" s="23">
        <v>24.13800048828125</v>
      </c>
      <c r="I113" s="1">
        <f t="shared" ref="I113" si="92">ABS(G113-G112)</f>
        <v>11.202000617980957</v>
      </c>
      <c r="J113" s="2">
        <f t="shared" ref="J113" si="93">POWER(2,-(I113))</f>
        <v>4.2448446665274968E-4</v>
      </c>
      <c r="K113" s="2"/>
      <c r="O113" s="5"/>
      <c r="P113" s="5"/>
      <c r="Q113" s="5"/>
      <c r="R113" s="9"/>
      <c r="S113" s="15"/>
    </row>
    <row r="114" spans="1:19" s="1" customFormat="1">
      <c r="A114" t="s">
        <v>279</v>
      </c>
      <c r="B114" s="1" t="s">
        <v>211</v>
      </c>
      <c r="C114" t="s">
        <v>21</v>
      </c>
      <c r="D114" s="1" t="s">
        <v>16</v>
      </c>
      <c r="E114" s="1" t="s">
        <v>17</v>
      </c>
      <c r="F114" s="1" t="s">
        <v>18</v>
      </c>
      <c r="G114" s="23">
        <v>13.02400016784668</v>
      </c>
      <c r="K114" s="2"/>
      <c r="O114" s="5"/>
      <c r="P114" s="5"/>
      <c r="Q114" s="5"/>
      <c r="R114" s="9"/>
      <c r="S114" s="15"/>
    </row>
    <row r="115" spans="1:19" s="1" customFormat="1">
      <c r="A115" t="s">
        <v>279</v>
      </c>
      <c r="B115" s="1" t="s">
        <v>211</v>
      </c>
      <c r="C115" t="s">
        <v>227</v>
      </c>
      <c r="D115" s="1" t="s">
        <v>16</v>
      </c>
      <c r="E115" s="1" t="s">
        <v>22</v>
      </c>
      <c r="F115" s="1" t="s">
        <v>18</v>
      </c>
      <c r="G115" s="23">
        <v>24.167999267578125</v>
      </c>
      <c r="I115" s="1">
        <f t="shared" ref="I115" si="94">ABS(G115-G114)</f>
        <v>11.143999099731445</v>
      </c>
      <c r="J115" s="2">
        <f t="shared" ref="J115" si="95">POWER(2,-(I115))</f>
        <v>4.4189796270701032E-4</v>
      </c>
      <c r="K115" s="2"/>
      <c r="O115" s="5"/>
      <c r="P115" s="5"/>
      <c r="Q115" s="5"/>
      <c r="R115" s="9"/>
      <c r="S115" s="15"/>
    </row>
    <row r="116" spans="1:19" s="1" customFormat="1">
      <c r="A116" t="s">
        <v>280</v>
      </c>
      <c r="B116" s="1" t="s">
        <v>211</v>
      </c>
      <c r="C116" t="s">
        <v>21</v>
      </c>
      <c r="D116" s="1" t="s">
        <v>16</v>
      </c>
      <c r="E116" s="1" t="s">
        <v>17</v>
      </c>
      <c r="F116" s="1" t="s">
        <v>18</v>
      </c>
      <c r="G116" s="23">
        <v>13.163000106811523</v>
      </c>
      <c r="K116" s="2"/>
      <c r="O116" s="5"/>
      <c r="P116" s="5"/>
      <c r="Q116" s="5"/>
      <c r="R116" s="9"/>
      <c r="S116" s="15"/>
    </row>
    <row r="117" spans="1:19" s="1" customFormat="1">
      <c r="A117" t="s">
        <v>280</v>
      </c>
      <c r="B117" s="1" t="s">
        <v>211</v>
      </c>
      <c r="C117" t="s">
        <v>227</v>
      </c>
      <c r="D117" s="1" t="s">
        <v>16</v>
      </c>
      <c r="E117" s="1" t="s">
        <v>22</v>
      </c>
      <c r="F117" s="1" t="s">
        <v>18</v>
      </c>
      <c r="G117" s="23">
        <v>23.865999221801758</v>
      </c>
      <c r="I117" s="1">
        <f t="shared" ref="I117" si="96">ABS(G117-G116)</f>
        <v>10.702999114990234</v>
      </c>
      <c r="J117" s="2">
        <f t="shared" ref="J117" si="97">POWER(2,-(I117))</f>
        <v>5.998963545472487E-4</v>
      </c>
      <c r="K117" s="2"/>
      <c r="O117" s="5"/>
      <c r="P117" s="5"/>
      <c r="Q117" s="5"/>
      <c r="R117" s="9"/>
      <c r="S117" s="15"/>
    </row>
    <row r="118" spans="1:19" s="1" customFormat="1">
      <c r="A118" t="s">
        <v>281</v>
      </c>
      <c r="B118" s="1" t="s">
        <v>211</v>
      </c>
      <c r="C118" t="s">
        <v>21</v>
      </c>
      <c r="D118" s="1" t="s">
        <v>16</v>
      </c>
      <c r="E118" s="1" t="s">
        <v>17</v>
      </c>
      <c r="F118" s="1" t="s">
        <v>18</v>
      </c>
      <c r="G118" s="23">
        <v>13.218000411987305</v>
      </c>
      <c r="K118" s="2"/>
      <c r="O118" s="5"/>
      <c r="P118" s="5"/>
      <c r="Q118" s="5"/>
      <c r="R118" s="9"/>
      <c r="S118" s="15"/>
    </row>
    <row r="119" spans="1:19" s="1" customFormat="1">
      <c r="A119" t="s">
        <v>281</v>
      </c>
      <c r="B119" s="1" t="s">
        <v>211</v>
      </c>
      <c r="C119" t="s">
        <v>227</v>
      </c>
      <c r="D119" s="1" t="s">
        <v>16</v>
      </c>
      <c r="E119" s="1" t="s">
        <v>22</v>
      </c>
      <c r="F119" s="1" t="s">
        <v>18</v>
      </c>
      <c r="G119" s="23">
        <v>23.91200065612793</v>
      </c>
      <c r="I119" s="1">
        <f t="shared" ref="I119" si="98">ABS(G119-G118)</f>
        <v>10.694000244140625</v>
      </c>
      <c r="J119" s="2">
        <f t="shared" ref="J119" si="99">POWER(2,-(I119))</f>
        <v>6.0364992759365775E-4</v>
      </c>
      <c r="K119" s="2"/>
      <c r="O119" s="5"/>
      <c r="P119" s="5"/>
      <c r="Q119" s="5"/>
      <c r="R119" s="9"/>
      <c r="S119" s="15"/>
    </row>
    <row r="120" spans="1:19" s="1" customFormat="1">
      <c r="A120" t="s">
        <v>282</v>
      </c>
      <c r="B120" s="1" t="s">
        <v>211</v>
      </c>
      <c r="C120" t="s">
        <v>227</v>
      </c>
      <c r="D120" s="1" t="s">
        <v>16</v>
      </c>
      <c r="E120" s="1" t="s">
        <v>17</v>
      </c>
      <c r="F120" s="1" t="s">
        <v>18</v>
      </c>
      <c r="G120" s="23">
        <v>23.909000396728516</v>
      </c>
      <c r="K120" s="2"/>
      <c r="O120" s="5"/>
      <c r="P120" s="5"/>
      <c r="Q120" s="5"/>
      <c r="R120" s="9"/>
      <c r="S120" s="15"/>
    </row>
    <row r="121" spans="1:19" s="1" customFormat="1">
      <c r="A121" t="s">
        <v>282</v>
      </c>
      <c r="B121" s="1" t="s">
        <v>211</v>
      </c>
      <c r="C121" t="s">
        <v>21</v>
      </c>
      <c r="D121" s="1" t="s">
        <v>16</v>
      </c>
      <c r="E121" s="1" t="s">
        <v>22</v>
      </c>
      <c r="F121" s="1" t="s">
        <v>18</v>
      </c>
      <c r="G121" s="23">
        <v>13.027000427246094</v>
      </c>
      <c r="I121" s="1">
        <f t="shared" ref="I121" si="100">ABS(G121-G120)</f>
        <v>10.881999969482422</v>
      </c>
      <c r="J121" s="2">
        <f t="shared" ref="J121" si="101">POWER(2,-(I121))</f>
        <v>5.2989716544817001E-4</v>
      </c>
      <c r="K121" s="2"/>
      <c r="O121" s="5"/>
      <c r="P121" s="5"/>
      <c r="Q121" s="5"/>
      <c r="R121" s="9"/>
      <c r="S121" s="15"/>
    </row>
    <row r="122" spans="1:19" s="1" customFormat="1">
      <c r="A122" t="s">
        <v>283</v>
      </c>
      <c r="B122" s="1" t="s">
        <v>211</v>
      </c>
      <c r="C122" t="s">
        <v>227</v>
      </c>
      <c r="D122" s="1" t="s">
        <v>16</v>
      </c>
      <c r="E122" s="1" t="s">
        <v>17</v>
      </c>
      <c r="F122" s="1" t="s">
        <v>18</v>
      </c>
      <c r="G122" s="23">
        <v>23.98699951171875</v>
      </c>
      <c r="K122" s="2"/>
      <c r="O122" s="5"/>
      <c r="P122" s="5"/>
      <c r="Q122" s="5"/>
      <c r="R122" s="9"/>
      <c r="S122" s="15"/>
    </row>
    <row r="123" spans="1:19" s="1" customFormat="1">
      <c r="A123" t="s">
        <v>283</v>
      </c>
      <c r="B123" s="1" t="s">
        <v>211</v>
      </c>
      <c r="C123" t="s">
        <v>21</v>
      </c>
      <c r="D123" s="1" t="s">
        <v>16</v>
      </c>
      <c r="E123" s="1" t="s">
        <v>22</v>
      </c>
      <c r="F123" s="1" t="s">
        <v>18</v>
      </c>
      <c r="G123" s="23">
        <v>13.145000457763672</v>
      </c>
      <c r="I123" s="1">
        <f t="shared" ref="I123" si="102">ABS(G123-G122)</f>
        <v>10.841999053955078</v>
      </c>
      <c r="J123" s="2">
        <f t="shared" ref="J123" si="103">POWER(2,-(I123))</f>
        <v>5.4479494822726876E-4</v>
      </c>
      <c r="K123" s="2"/>
      <c r="O123" s="5"/>
      <c r="P123" s="5"/>
      <c r="Q123" s="5"/>
      <c r="R123" s="9"/>
      <c r="S123" s="15"/>
    </row>
    <row r="124" spans="1:19" s="1" customFormat="1">
      <c r="A124" t="s">
        <v>284</v>
      </c>
      <c r="B124" s="1" t="s">
        <v>211</v>
      </c>
      <c r="C124" t="s">
        <v>227</v>
      </c>
      <c r="D124" s="1" t="s">
        <v>16</v>
      </c>
      <c r="E124" s="1" t="s">
        <v>17</v>
      </c>
      <c r="F124" s="1" t="s">
        <v>18</v>
      </c>
      <c r="G124" s="23">
        <v>24.336999893188477</v>
      </c>
      <c r="K124" s="2"/>
      <c r="O124" s="5"/>
      <c r="P124" s="5"/>
      <c r="Q124" s="5"/>
      <c r="R124" s="9"/>
      <c r="S124" s="15"/>
    </row>
    <row r="125" spans="1:19" s="1" customFormat="1">
      <c r="A125" t="s">
        <v>284</v>
      </c>
      <c r="B125" s="1" t="s">
        <v>211</v>
      </c>
      <c r="C125" t="s">
        <v>21</v>
      </c>
      <c r="D125" s="1" t="s">
        <v>16</v>
      </c>
      <c r="E125" s="1" t="s">
        <v>22</v>
      </c>
      <c r="F125" s="1" t="s">
        <v>18</v>
      </c>
      <c r="G125" s="23">
        <v>13.187000274658203</v>
      </c>
      <c r="I125" s="1">
        <f t="shared" ref="I125" si="104">ABS(G125-G124)</f>
        <v>11.149999618530273</v>
      </c>
      <c r="J125" s="2">
        <f t="shared" ref="J125" si="105">POWER(2,-(I125))</f>
        <v>4.4006381880600659E-4</v>
      </c>
      <c r="K125" s="2"/>
      <c r="O125" s="5"/>
      <c r="P125" s="5"/>
      <c r="Q125" s="5"/>
      <c r="R125" s="9"/>
      <c r="S125" s="15"/>
    </row>
    <row r="126" spans="1:19" s="1" customFormat="1">
      <c r="A126" t="s">
        <v>285</v>
      </c>
      <c r="B126" s="1" t="s">
        <v>211</v>
      </c>
      <c r="C126" t="s">
        <v>227</v>
      </c>
      <c r="D126" s="1" t="s">
        <v>16</v>
      </c>
      <c r="E126" s="1" t="s">
        <v>17</v>
      </c>
      <c r="F126" s="1" t="s">
        <v>18</v>
      </c>
      <c r="G126" s="23">
        <v>24.354000091552734</v>
      </c>
      <c r="K126" s="2"/>
      <c r="O126" s="5"/>
      <c r="Q126" s="32" t="s">
        <v>200</v>
      </c>
      <c r="R126" s="32" t="s">
        <v>201</v>
      </c>
      <c r="S126" s="31"/>
    </row>
    <row r="127" spans="1:19" s="1" customFormat="1">
      <c r="A127" t="s">
        <v>285</v>
      </c>
      <c r="B127" s="1" t="s">
        <v>211</v>
      </c>
      <c r="C127" t="s">
        <v>21</v>
      </c>
      <c r="D127" s="1" t="s">
        <v>16</v>
      </c>
      <c r="E127" s="1" t="s">
        <v>22</v>
      </c>
      <c r="F127" s="1" t="s">
        <v>18</v>
      </c>
      <c r="G127" s="23">
        <v>13.135000228881836</v>
      </c>
      <c r="I127" s="1">
        <f t="shared" ref="I127" si="106">ABS(G127-G126)</f>
        <v>11.218999862670898</v>
      </c>
      <c r="J127" s="2">
        <f t="shared" ref="J127" si="107">POWER(2,-(I127))</f>
        <v>4.1951212730961058E-4</v>
      </c>
      <c r="K127" s="2"/>
      <c r="O127" s="5"/>
      <c r="P127" s="32" t="s">
        <v>199</v>
      </c>
      <c r="Q127" s="33"/>
      <c r="R127" s="33"/>
      <c r="S127" s="31"/>
    </row>
    <row r="128" spans="1:19" s="1" customFormat="1">
      <c r="A128"/>
      <c r="C128"/>
      <c r="G128"/>
      <c r="J128" s="2"/>
      <c r="K128" s="2"/>
      <c r="O128" s="5"/>
      <c r="P128" s="33"/>
      <c r="Q128" s="33"/>
      <c r="R128" s="33"/>
      <c r="S128" s="31"/>
    </row>
    <row r="129" spans="1:44">
      <c r="A129" t="s">
        <v>286</v>
      </c>
      <c r="B129" s="1" t="s">
        <v>216</v>
      </c>
      <c r="C129" t="s">
        <v>21</v>
      </c>
      <c r="D129" s="1" t="s">
        <v>16</v>
      </c>
      <c r="E129" s="1" t="s">
        <v>17</v>
      </c>
      <c r="F129" s="1" t="s">
        <v>18</v>
      </c>
      <c r="G129" s="23">
        <v>13.062999725341797</v>
      </c>
      <c r="J129" s="1"/>
      <c r="K129" s="2">
        <f>AVERAGE(J130:J160)</f>
        <v>6.4433565398203823E-4</v>
      </c>
      <c r="L129" s="2">
        <f>STDEV(J130:J160)/SQRT(16)</f>
        <v>3.156462931685374E-5</v>
      </c>
      <c r="M129" s="3">
        <f>K129*(1/K9)</f>
        <v>1.3149651952565222</v>
      </c>
      <c r="N129" s="4">
        <f>L129*(1/K9)</f>
        <v>6.4417340087148695E-2</v>
      </c>
      <c r="P129" s="22">
        <v>1</v>
      </c>
      <c r="Q129" s="5">
        <f>(J130+J132)/2</f>
        <v>5.4930742111503365E-4</v>
      </c>
      <c r="R129" s="14" t="s">
        <v>202</v>
      </c>
      <c r="S129" s="15">
        <f>AVERAGE(Q129:Q136)</f>
        <v>6.4433565398203823E-4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>
      <c r="A130" t="s">
        <v>286</v>
      </c>
      <c r="B130" s="1" t="s">
        <v>216</v>
      </c>
      <c r="C130" t="s">
        <v>227</v>
      </c>
      <c r="D130" s="1" t="s">
        <v>16</v>
      </c>
      <c r="E130" s="1" t="s">
        <v>22</v>
      </c>
      <c r="F130" s="1" t="s">
        <v>18</v>
      </c>
      <c r="G130" s="23">
        <v>23.944999694824219</v>
      </c>
      <c r="I130" s="1">
        <f>ABS(G130-G129)</f>
        <v>10.881999969482422</v>
      </c>
      <c r="J130" s="2">
        <f>POWER(2,-(I130))</f>
        <v>5.2989716544817001E-4</v>
      </c>
      <c r="L130" s="2"/>
      <c r="M130" s="3"/>
      <c r="P130" s="22">
        <v>2</v>
      </c>
      <c r="Q130" s="5">
        <f>(J134+J136)/2</f>
        <v>5.5455997454800505E-4</v>
      </c>
      <c r="R130" s="14" t="s">
        <v>203</v>
      </c>
      <c r="S130" s="16">
        <f>S129*(1/S9)</f>
        <v>1.3149651952565222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>
      <c r="A131" t="s">
        <v>287</v>
      </c>
      <c r="B131" s="1" t="s">
        <v>216</v>
      </c>
      <c r="C131" t="s">
        <v>21</v>
      </c>
      <c r="D131" s="1" t="s">
        <v>16</v>
      </c>
      <c r="E131" s="1" t="s">
        <v>17</v>
      </c>
      <c r="F131" s="1" t="s">
        <v>18</v>
      </c>
      <c r="G131" s="23">
        <v>13.182000160217285</v>
      </c>
      <c r="J131" s="1"/>
      <c r="P131" s="22">
        <v>3</v>
      </c>
      <c r="Q131" s="5">
        <f>(J138+J140)/2</f>
        <v>8.4807786940894027E-4</v>
      </c>
      <c r="R131" s="14" t="s">
        <v>204</v>
      </c>
      <c r="S131" s="17">
        <f>STDEV(Q129:Q136)/SQRT(8)</f>
        <v>3.5852342642173371E-5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>
      <c r="A132" t="s">
        <v>287</v>
      </c>
      <c r="B132" s="1" t="s">
        <v>216</v>
      </c>
      <c r="C132" t="s">
        <v>227</v>
      </c>
      <c r="D132" s="1" t="s">
        <v>16</v>
      </c>
      <c r="E132" s="1" t="s">
        <v>22</v>
      </c>
      <c r="F132" s="1" t="s">
        <v>18</v>
      </c>
      <c r="G132" s="23">
        <v>23.961999893188477</v>
      </c>
      <c r="I132" s="1">
        <f t="shared" ref="I132" si="108">ABS(G132-G131)</f>
        <v>10.779999732971191</v>
      </c>
      <c r="J132" s="2">
        <f t="shared" ref="J132" si="109">POWER(2,-(I132))</f>
        <v>5.6871767678189718E-4</v>
      </c>
      <c r="P132" s="22">
        <v>4</v>
      </c>
      <c r="Q132" s="5">
        <f>(J142+J144)/2</f>
        <v>5.4574668060976804E-4</v>
      </c>
      <c r="R132" s="14" t="s">
        <v>205</v>
      </c>
      <c r="S132" s="18">
        <f>S131*(1/S9)</f>
        <v>7.316773866464242E-2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>
      <c r="A133" t="s">
        <v>288</v>
      </c>
      <c r="B133" s="1" t="s">
        <v>216</v>
      </c>
      <c r="C133" t="s">
        <v>21</v>
      </c>
      <c r="D133" s="1" t="s">
        <v>16</v>
      </c>
      <c r="E133" s="1" t="s">
        <v>17</v>
      </c>
      <c r="F133" s="1" t="s">
        <v>18</v>
      </c>
      <c r="G133" s="23">
        <v>13</v>
      </c>
      <c r="J133" s="1"/>
      <c r="L133" s="2"/>
      <c r="M133" s="3"/>
      <c r="N133" s="4"/>
      <c r="P133" s="22">
        <v>5</v>
      </c>
      <c r="Q133" s="5">
        <f>(J146+J148)/2</f>
        <v>6.7027959660308071E-4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>
      <c r="A134" t="s">
        <v>288</v>
      </c>
      <c r="B134" s="1" t="s">
        <v>216</v>
      </c>
      <c r="C134" t="s">
        <v>227</v>
      </c>
      <c r="D134" s="1" t="s">
        <v>16</v>
      </c>
      <c r="E134" s="1" t="s">
        <v>22</v>
      </c>
      <c r="F134" s="1" t="s">
        <v>18</v>
      </c>
      <c r="G134" s="23">
        <v>23.836000442504883</v>
      </c>
      <c r="I134" s="1">
        <f t="shared" ref="I134" si="110">ABS(G134-G133)</f>
        <v>10.836000442504883</v>
      </c>
      <c r="J134" s="2">
        <f t="shared" ref="J134" si="111">POWER(2,-(I134))</f>
        <v>5.4706487819693162E-4</v>
      </c>
      <c r="P134" s="22">
        <v>6</v>
      </c>
      <c r="Q134" s="5">
        <f>(J150+J152)/2</f>
        <v>6.9630768117140158E-4</v>
      </c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>
      <c r="A135" t="s">
        <v>289</v>
      </c>
      <c r="B135" s="1" t="s">
        <v>216</v>
      </c>
      <c r="C135" t="s">
        <v>21</v>
      </c>
      <c r="D135" s="1" t="s">
        <v>16</v>
      </c>
      <c r="E135" s="1" t="s">
        <v>17</v>
      </c>
      <c r="F135" s="1" t="s">
        <v>18</v>
      </c>
      <c r="G135" s="23">
        <v>13.055999755859375</v>
      </c>
      <c r="J135" s="1"/>
      <c r="P135" s="22">
        <v>7</v>
      </c>
      <c r="Q135" s="5">
        <f>(J154+J156)/2</f>
        <v>6.5715014706257003E-4</v>
      </c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>
      <c r="A136" t="s">
        <v>289</v>
      </c>
      <c r="B136" s="1" t="s">
        <v>216</v>
      </c>
      <c r="C136" t="s">
        <v>227</v>
      </c>
      <c r="D136" s="1" t="s">
        <v>16</v>
      </c>
      <c r="E136" s="1" t="s">
        <v>22</v>
      </c>
      <c r="F136" s="1" t="s">
        <v>18</v>
      </c>
      <c r="G136" s="23">
        <v>23.853000640869141</v>
      </c>
      <c r="I136" s="1">
        <f t="shared" ref="I136" si="112">ABS(G136-G135)</f>
        <v>10.797000885009766</v>
      </c>
      <c r="J136" s="2">
        <f t="shared" ref="J136" si="113">POWER(2,-(I136))</f>
        <v>5.6205507089907838E-4</v>
      </c>
      <c r="P136" s="22">
        <v>8</v>
      </c>
      <c r="Q136" s="5">
        <f>(J158+J160)/2</f>
        <v>6.3325586133750641E-4</v>
      </c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>
      <c r="A137" t="s">
        <v>290</v>
      </c>
      <c r="B137" s="1" t="s">
        <v>216</v>
      </c>
      <c r="C137" t="s">
        <v>21</v>
      </c>
      <c r="D137" s="1" t="s">
        <v>16</v>
      </c>
      <c r="E137" s="1" t="s">
        <v>17</v>
      </c>
      <c r="F137" s="1" t="s">
        <v>18</v>
      </c>
      <c r="G137" s="23">
        <v>13.670000076293945</v>
      </c>
      <c r="J137" s="1"/>
      <c r="L137" s="2"/>
      <c r="M137" s="3"/>
      <c r="N137" s="4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>
      <c r="A138" t="s">
        <v>290</v>
      </c>
      <c r="B138" s="1" t="s">
        <v>216</v>
      </c>
      <c r="C138" t="s">
        <v>227</v>
      </c>
      <c r="D138" s="1" t="s">
        <v>16</v>
      </c>
      <c r="E138" s="1" t="s">
        <v>22</v>
      </c>
      <c r="F138" s="1" t="s">
        <v>18</v>
      </c>
      <c r="G138" s="23">
        <v>23.561000823974609</v>
      </c>
      <c r="I138" s="1">
        <f t="shared" ref="I138" si="114">ABS(G138-G137)</f>
        <v>9.8910007476806641</v>
      </c>
      <c r="J138" s="2">
        <f t="shared" ref="J138" si="115">POWER(2,-(I138))</f>
        <v>1.0532030007511265E-3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>
      <c r="A139" t="s">
        <v>291</v>
      </c>
      <c r="B139" s="1" t="s">
        <v>216</v>
      </c>
      <c r="C139" t="s">
        <v>21</v>
      </c>
      <c r="D139" s="1" t="s">
        <v>16</v>
      </c>
      <c r="E139" s="1" t="s">
        <v>17</v>
      </c>
      <c r="F139" s="1" t="s">
        <v>18</v>
      </c>
      <c r="G139" s="23">
        <v>13.019000053405762</v>
      </c>
      <c r="J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>
      <c r="A140" t="s">
        <v>291</v>
      </c>
      <c r="B140" s="1" t="s">
        <v>216</v>
      </c>
      <c r="C140" t="s">
        <v>227</v>
      </c>
      <c r="D140" s="1" t="s">
        <v>16</v>
      </c>
      <c r="E140" s="1" t="s">
        <v>22</v>
      </c>
      <c r="F140" s="1" t="s">
        <v>18</v>
      </c>
      <c r="G140" s="23">
        <v>23.621999740600586</v>
      </c>
      <c r="I140" s="1">
        <f t="shared" ref="I140" si="116">ABS(G140-G139)</f>
        <v>10.602999687194824</v>
      </c>
      <c r="J140" s="2">
        <f t="shared" ref="J140" si="117">POWER(2,-(I140))</f>
        <v>6.42952738066754E-4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>
      <c r="A141" t="s">
        <v>292</v>
      </c>
      <c r="B141" s="1" t="s">
        <v>216</v>
      </c>
      <c r="C141" t="s">
        <v>21</v>
      </c>
      <c r="D141" s="1" t="s">
        <v>16</v>
      </c>
      <c r="E141" s="1" t="s">
        <v>17</v>
      </c>
      <c r="F141" s="1" t="s">
        <v>18</v>
      </c>
      <c r="G141" s="23">
        <v>13.168999671936035</v>
      </c>
      <c r="J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>
      <c r="A142" t="s">
        <v>292</v>
      </c>
      <c r="B142" s="1" t="s">
        <v>216</v>
      </c>
      <c r="C142" t="s">
        <v>227</v>
      </c>
      <c r="D142" s="1" t="s">
        <v>16</v>
      </c>
      <c r="E142" s="1" t="s">
        <v>22</v>
      </c>
      <c r="F142" s="1" t="s">
        <v>18</v>
      </c>
      <c r="G142" s="23">
        <v>24.016000747680664</v>
      </c>
      <c r="I142" s="1">
        <f t="shared" ref="I142" si="118">ABS(G142-G141)</f>
        <v>10.847001075744629</v>
      </c>
      <c r="J142" s="2">
        <f t="shared" ref="J142" si="119">POWER(2,-(I142))</f>
        <v>5.4290934006124907E-4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>
      <c r="A143" t="s">
        <v>293</v>
      </c>
      <c r="B143" s="1" t="s">
        <v>216</v>
      </c>
      <c r="C143" t="s">
        <v>21</v>
      </c>
      <c r="D143" s="1" t="s">
        <v>16</v>
      </c>
      <c r="E143" s="1" t="s">
        <v>17</v>
      </c>
      <c r="F143" s="1" t="s">
        <v>18</v>
      </c>
      <c r="G143" s="23">
        <v>13.255999565124512</v>
      </c>
      <c r="J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>
      <c r="A144" t="s">
        <v>293</v>
      </c>
      <c r="B144" s="1" t="s">
        <v>216</v>
      </c>
      <c r="C144" t="s">
        <v>227</v>
      </c>
      <c r="D144" s="1" t="s">
        <v>16</v>
      </c>
      <c r="E144" s="1" t="s">
        <v>22</v>
      </c>
      <c r="F144" s="1" t="s">
        <v>18</v>
      </c>
      <c r="G144" s="23">
        <v>24.08799934387207</v>
      </c>
      <c r="I144" s="1">
        <f t="shared" ref="I144" si="120">ABS(G144-G143)</f>
        <v>10.831999778747559</v>
      </c>
      <c r="J144" s="2">
        <f t="shared" ref="J144" si="121">POWER(2,-(I144))</f>
        <v>5.48584021158287E-4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20" s="1" customFormat="1">
      <c r="A145" t="s">
        <v>294</v>
      </c>
      <c r="B145" s="1" t="s">
        <v>216</v>
      </c>
      <c r="C145" t="s">
        <v>21</v>
      </c>
      <c r="D145" s="1" t="s">
        <v>16</v>
      </c>
      <c r="E145" s="1" t="s">
        <v>17</v>
      </c>
      <c r="F145" s="1" t="s">
        <v>18</v>
      </c>
      <c r="G145" s="23">
        <v>13.331000328063965</v>
      </c>
      <c r="K145" s="2"/>
      <c r="O145" s="5"/>
      <c r="P145" s="5"/>
      <c r="Q145" s="5"/>
      <c r="R145" s="9"/>
      <c r="S145" s="15"/>
      <c r="T145" s="5"/>
    </row>
    <row r="146" spans="1:20" s="1" customFormat="1">
      <c r="A146" t="s">
        <v>294</v>
      </c>
      <c r="B146" s="1" t="s">
        <v>216</v>
      </c>
      <c r="C146" t="s">
        <v>227</v>
      </c>
      <c r="D146" s="1" t="s">
        <v>16</v>
      </c>
      <c r="E146" s="1" t="s">
        <v>22</v>
      </c>
      <c r="F146" s="1" t="s">
        <v>18</v>
      </c>
      <c r="G146" s="23">
        <v>23.86199951171875</v>
      </c>
      <c r="I146" s="1">
        <f t="shared" ref="I146" si="122">ABS(G146-G145)</f>
        <v>10.530999183654785</v>
      </c>
      <c r="J146" s="2">
        <f t="shared" ref="J146" si="123">POWER(2,-(I146))</f>
        <v>6.7585473597128829E-4</v>
      </c>
      <c r="K146" s="2"/>
      <c r="L146" s="2"/>
      <c r="M146" s="3"/>
      <c r="N146" s="4"/>
      <c r="O146" s="5"/>
      <c r="P146" s="5"/>
      <c r="Q146" s="5"/>
      <c r="R146" s="9"/>
      <c r="S146" s="15"/>
      <c r="T146" s="5"/>
    </row>
    <row r="147" spans="1:20" s="1" customFormat="1">
      <c r="A147" t="s">
        <v>295</v>
      </c>
      <c r="B147" s="1" t="s">
        <v>216</v>
      </c>
      <c r="C147" t="s">
        <v>21</v>
      </c>
      <c r="D147" s="1" t="s">
        <v>16</v>
      </c>
      <c r="E147" s="1" t="s">
        <v>17</v>
      </c>
      <c r="F147" s="1" t="s">
        <v>18</v>
      </c>
      <c r="G147" s="23">
        <v>13.328000068664551</v>
      </c>
      <c r="K147" s="2"/>
      <c r="O147" s="5"/>
      <c r="P147" s="5"/>
      <c r="Q147" s="5"/>
      <c r="R147" s="9"/>
      <c r="S147" s="15"/>
      <c r="T147" s="5"/>
    </row>
    <row r="148" spans="1:20" s="1" customFormat="1">
      <c r="A148" t="s">
        <v>295</v>
      </c>
      <c r="B148" s="1" t="s">
        <v>216</v>
      </c>
      <c r="C148" t="s">
        <v>227</v>
      </c>
      <c r="D148" s="1" t="s">
        <v>16</v>
      </c>
      <c r="E148" s="1" t="s">
        <v>22</v>
      </c>
      <c r="F148" s="1" t="s">
        <v>18</v>
      </c>
      <c r="G148" s="23">
        <v>23.882999420166016</v>
      </c>
      <c r="I148" s="1">
        <f t="shared" ref="I148" si="124">ABS(G148-G147)</f>
        <v>10.554999351501465</v>
      </c>
      <c r="J148" s="2">
        <f t="shared" ref="J148" si="125">POWER(2,-(I148))</f>
        <v>6.6470445723487302E-4</v>
      </c>
      <c r="K148" s="2"/>
      <c r="O148" s="5"/>
      <c r="P148" s="5"/>
      <c r="Q148" s="5"/>
      <c r="R148" s="9"/>
      <c r="S148" s="15"/>
      <c r="T148" s="5"/>
    </row>
    <row r="149" spans="1:20" s="1" customFormat="1">
      <c r="A149" t="s">
        <v>296</v>
      </c>
      <c r="B149" s="1" t="s">
        <v>216</v>
      </c>
      <c r="C149" t="s">
        <v>227</v>
      </c>
      <c r="D149" s="1" t="s">
        <v>16</v>
      </c>
      <c r="E149" s="1" t="s">
        <v>17</v>
      </c>
      <c r="F149" s="1" t="s">
        <v>18</v>
      </c>
      <c r="G149" s="23">
        <v>23.788000106811523</v>
      </c>
      <c r="K149" s="2"/>
      <c r="O149" s="5"/>
      <c r="P149" s="5"/>
      <c r="Q149" s="5"/>
      <c r="R149" s="9"/>
      <c r="S149" s="15"/>
      <c r="T149" s="5"/>
    </row>
    <row r="150" spans="1:20" s="1" customFormat="1">
      <c r="A150" t="s">
        <v>296</v>
      </c>
      <c r="B150" s="1" t="s">
        <v>216</v>
      </c>
      <c r="C150" t="s">
        <v>21</v>
      </c>
      <c r="D150" s="1" t="s">
        <v>16</v>
      </c>
      <c r="E150" s="1" t="s">
        <v>22</v>
      </c>
      <c r="F150" s="1" t="s">
        <v>18</v>
      </c>
      <c r="G150" s="23">
        <v>13.305999755859375</v>
      </c>
      <c r="I150" s="1">
        <f t="shared" ref="I150" si="126">ABS(G150-G149)</f>
        <v>10.482000350952148</v>
      </c>
      <c r="J150" s="2">
        <f t="shared" ref="J150" si="127">POWER(2,-(I150))</f>
        <v>6.9920331682535818E-4</v>
      </c>
      <c r="K150" s="2"/>
      <c r="O150" s="5"/>
      <c r="P150" s="5"/>
      <c r="Q150" s="5"/>
      <c r="R150" s="9"/>
      <c r="S150" s="15"/>
      <c r="T150" s="5"/>
    </row>
    <row r="151" spans="1:20" s="1" customFormat="1">
      <c r="A151" t="s">
        <v>297</v>
      </c>
      <c r="B151" s="1" t="s">
        <v>216</v>
      </c>
      <c r="C151" t="s">
        <v>227</v>
      </c>
      <c r="D151" s="1" t="s">
        <v>16</v>
      </c>
      <c r="E151" s="1" t="s">
        <v>17</v>
      </c>
      <c r="F151" s="1" t="s">
        <v>18</v>
      </c>
      <c r="G151" s="23">
        <v>23.916999816894531</v>
      </c>
      <c r="K151" s="2"/>
      <c r="O151" s="5"/>
      <c r="P151" s="5"/>
      <c r="Q151" s="5"/>
      <c r="R151" s="9"/>
      <c r="S151" s="15"/>
      <c r="T151" s="5"/>
    </row>
    <row r="152" spans="1:20" s="1" customFormat="1">
      <c r="A152" t="s">
        <v>297</v>
      </c>
      <c r="B152" s="1" t="s">
        <v>216</v>
      </c>
      <c r="C152" t="s">
        <v>21</v>
      </c>
      <c r="D152" s="1" t="s">
        <v>16</v>
      </c>
      <c r="E152" s="1" t="s">
        <v>22</v>
      </c>
      <c r="F152" s="1" t="s">
        <v>18</v>
      </c>
      <c r="G152" s="23">
        <v>13.423000335693359</v>
      </c>
      <c r="I152" s="1">
        <f t="shared" ref="I152" si="128">ABS(G152-G151)</f>
        <v>10.493999481201172</v>
      </c>
      <c r="J152" s="2">
        <f t="shared" ref="J152" si="129">POWER(2,-(I152))</f>
        <v>6.9341204551744487E-4</v>
      </c>
      <c r="K152" s="2"/>
      <c r="O152" s="5"/>
      <c r="P152" s="5"/>
      <c r="Q152" s="5"/>
      <c r="R152" s="9"/>
      <c r="S152" s="15"/>
      <c r="T152" s="5"/>
    </row>
    <row r="153" spans="1:20" s="1" customFormat="1">
      <c r="A153" t="s">
        <v>298</v>
      </c>
      <c r="B153" s="1" t="s">
        <v>216</v>
      </c>
      <c r="C153" t="s">
        <v>227</v>
      </c>
      <c r="D153" s="1" t="s">
        <v>16</v>
      </c>
      <c r="E153" s="1" t="s">
        <v>17</v>
      </c>
      <c r="F153" s="1" t="s">
        <v>18</v>
      </c>
      <c r="G153" s="23">
        <v>23.910999298095703</v>
      </c>
      <c r="K153" s="2"/>
      <c r="O153" s="5"/>
      <c r="P153" s="5"/>
      <c r="Q153" s="5"/>
      <c r="R153" s="9"/>
      <c r="S153" s="15"/>
      <c r="T153" s="5"/>
    </row>
    <row r="154" spans="1:20" s="1" customFormat="1">
      <c r="A154" t="s">
        <v>298</v>
      </c>
      <c r="B154" s="1" t="s">
        <v>216</v>
      </c>
      <c r="C154" t="s">
        <v>21</v>
      </c>
      <c r="D154" s="1" t="s">
        <v>16</v>
      </c>
      <c r="E154" s="1" t="s">
        <v>22</v>
      </c>
      <c r="F154" s="1" t="s">
        <v>18</v>
      </c>
      <c r="G154" s="23">
        <v>13.333999633789062</v>
      </c>
      <c r="I154" s="1">
        <f t="shared" ref="I154" si="130">ABS(G154-G153)</f>
        <v>10.576999664306641</v>
      </c>
      <c r="J154" s="2">
        <f t="shared" ref="J154" si="131">POWER(2,-(I154))</f>
        <v>6.5464497243357162E-4</v>
      </c>
      <c r="K154" s="2"/>
      <c r="O154" s="5"/>
      <c r="P154" s="5"/>
      <c r="Q154" s="5"/>
      <c r="R154" s="9"/>
      <c r="S154" s="15"/>
      <c r="T154" s="5"/>
    </row>
    <row r="155" spans="1:20" s="1" customFormat="1">
      <c r="A155" t="s">
        <v>299</v>
      </c>
      <c r="B155" s="1" t="s">
        <v>216</v>
      </c>
      <c r="C155" t="s">
        <v>227</v>
      </c>
      <c r="D155" s="1" t="s">
        <v>16</v>
      </c>
      <c r="E155" s="1" t="s">
        <v>17</v>
      </c>
      <c r="F155" s="1" t="s">
        <v>18</v>
      </c>
      <c r="G155" s="23">
        <v>23.961000442504883</v>
      </c>
      <c r="K155" s="2"/>
      <c r="O155" s="5"/>
      <c r="P155" s="5"/>
      <c r="Q155" s="5"/>
      <c r="R155" s="9"/>
      <c r="S155" s="16"/>
      <c r="T155" s="6"/>
    </row>
    <row r="156" spans="1:20" s="1" customFormat="1">
      <c r="A156" t="s">
        <v>299</v>
      </c>
      <c r="B156" s="1" t="s">
        <v>216</v>
      </c>
      <c r="C156" t="s">
        <v>21</v>
      </c>
      <c r="D156" s="1" t="s">
        <v>16</v>
      </c>
      <c r="E156" s="1" t="s">
        <v>22</v>
      </c>
      <c r="F156" s="1" t="s">
        <v>18</v>
      </c>
      <c r="G156" s="23">
        <v>13.395000457763672</v>
      </c>
      <c r="I156" s="1">
        <f t="shared" ref="I156" si="132">ABS(G156-G155)</f>
        <v>10.565999984741211</v>
      </c>
      <c r="J156" s="2">
        <f t="shared" ref="J156" si="133">POWER(2,-(I156))</f>
        <v>6.5965532169156844E-4</v>
      </c>
      <c r="K156" s="2"/>
      <c r="O156" s="5"/>
      <c r="P156" s="5"/>
      <c r="Q156" s="5"/>
      <c r="R156" s="9"/>
      <c r="S156" s="16"/>
      <c r="T156" s="6"/>
    </row>
    <row r="157" spans="1:20" s="1" customFormat="1">
      <c r="A157" t="s">
        <v>300</v>
      </c>
      <c r="B157" s="1" t="s">
        <v>216</v>
      </c>
      <c r="C157" t="s">
        <v>227</v>
      </c>
      <c r="D157" s="1" t="s">
        <v>16</v>
      </c>
      <c r="E157" s="1" t="s">
        <v>17</v>
      </c>
      <c r="F157" s="1" t="s">
        <v>18</v>
      </c>
      <c r="G157" s="23">
        <v>24.284000396728516</v>
      </c>
      <c r="K157" s="2"/>
      <c r="O157" s="5"/>
      <c r="P157" s="5"/>
      <c r="Q157" s="5"/>
      <c r="R157" s="9"/>
      <c r="S157" s="16"/>
      <c r="T157" s="6"/>
    </row>
    <row r="158" spans="1:20" s="1" customFormat="1">
      <c r="A158" t="s">
        <v>300</v>
      </c>
      <c r="B158" s="1" t="s">
        <v>216</v>
      </c>
      <c r="C158" t="s">
        <v>21</v>
      </c>
      <c r="D158" s="1" t="s">
        <v>16</v>
      </c>
      <c r="E158" s="1" t="s">
        <v>22</v>
      </c>
      <c r="F158" s="1" t="s">
        <v>18</v>
      </c>
      <c r="G158" s="23">
        <v>13.48799991607666</v>
      </c>
      <c r="I158" s="1">
        <f t="shared" ref="I158" si="134">ABS(G158-G157)</f>
        <v>10.796000480651855</v>
      </c>
      <c r="J158" s="2">
        <f t="shared" ref="J158" si="135">POWER(2,-(I158))</f>
        <v>5.6244495048031278E-4</v>
      </c>
      <c r="K158" s="2"/>
      <c r="O158" s="5"/>
      <c r="P158" s="5"/>
      <c r="Q158" s="5"/>
      <c r="R158" s="9"/>
      <c r="S158" s="15"/>
      <c r="T158" s="5"/>
    </row>
    <row r="159" spans="1:20" s="1" customFormat="1">
      <c r="A159" t="s">
        <v>301</v>
      </c>
      <c r="B159" s="1" t="s">
        <v>216</v>
      </c>
      <c r="C159" t="s">
        <v>227</v>
      </c>
      <c r="D159" s="1" t="s">
        <v>16</v>
      </c>
      <c r="E159" s="1" t="s">
        <v>17</v>
      </c>
      <c r="F159" s="1" t="s">
        <v>18</v>
      </c>
      <c r="G159" s="23">
        <v>24.322000503540039</v>
      </c>
      <c r="K159" s="2"/>
      <c r="O159" s="5"/>
      <c r="Q159" s="32" t="s">
        <v>200</v>
      </c>
      <c r="R159" s="32" t="s">
        <v>201</v>
      </c>
      <c r="S159" s="31"/>
      <c r="T159" s="5"/>
    </row>
    <row r="160" spans="1:20" s="1" customFormat="1">
      <c r="A160" t="s">
        <v>301</v>
      </c>
      <c r="B160" s="1" t="s">
        <v>216</v>
      </c>
      <c r="C160" t="s">
        <v>21</v>
      </c>
      <c r="D160" s="1" t="s">
        <v>16</v>
      </c>
      <c r="E160" s="1" t="s">
        <v>22</v>
      </c>
      <c r="F160" s="1" t="s">
        <v>18</v>
      </c>
      <c r="G160" s="23">
        <v>13.850000381469727</v>
      </c>
      <c r="I160" s="1">
        <f t="shared" ref="I160" si="136">ABS(G160-G159)</f>
        <v>10.472000122070312</v>
      </c>
      <c r="J160" s="2">
        <f t="shared" ref="J160" si="137">POWER(2,-(I160))</f>
        <v>7.0406677219469994E-4</v>
      </c>
      <c r="K160" s="2"/>
      <c r="O160" s="5"/>
      <c r="P160" s="32" t="s">
        <v>199</v>
      </c>
      <c r="Q160" s="33"/>
      <c r="R160" s="33"/>
      <c r="S160" s="31"/>
      <c r="T160" s="6"/>
    </row>
    <row r="161" spans="1:20" s="1" customFormat="1">
      <c r="A161"/>
      <c r="C161"/>
      <c r="G161" s="23"/>
      <c r="J161" s="2"/>
      <c r="K161" s="2"/>
      <c r="O161" s="5"/>
      <c r="P161" s="33"/>
      <c r="Q161" s="33"/>
      <c r="R161" s="33"/>
      <c r="S161" s="31"/>
      <c r="T161" s="6"/>
    </row>
    <row r="162" spans="1:20" s="1" customFormat="1">
      <c r="A162" t="s">
        <v>302</v>
      </c>
      <c r="B162" s="1" t="s">
        <v>220</v>
      </c>
      <c r="C162" t="s">
        <v>21</v>
      </c>
      <c r="D162" s="1" t="s">
        <v>16</v>
      </c>
      <c r="E162" s="1" t="s">
        <v>17</v>
      </c>
      <c r="F162" s="1" t="s">
        <v>18</v>
      </c>
      <c r="G162" s="23">
        <v>13.104999542236328</v>
      </c>
      <c r="K162" s="2">
        <f>AVERAGE(J163:J189)</f>
        <v>7.8568759892591068E-4</v>
      </c>
      <c r="L162" s="2">
        <f>STDEV(J163:J189)/SQRT(14)</f>
        <v>6.3679461063040026E-5</v>
      </c>
      <c r="M162" s="3">
        <f>K162*(1/K9)</f>
        <v>1.6034373397580739</v>
      </c>
      <c r="N162" s="4">
        <f>L162*(1/K9)</f>
        <v>0.12995753755530157</v>
      </c>
      <c r="O162" s="5"/>
      <c r="P162" s="22">
        <v>1</v>
      </c>
      <c r="Q162" s="5">
        <f>(J163+J165)/2</f>
        <v>6.7455433245164364E-4</v>
      </c>
      <c r="R162" s="14" t="s">
        <v>202</v>
      </c>
      <c r="S162" s="15">
        <f>AVERAGE(Q162:Q168)</f>
        <v>7.8568759892591068E-4</v>
      </c>
      <c r="T162" s="6"/>
    </row>
    <row r="163" spans="1:20" s="1" customFormat="1">
      <c r="A163" t="s">
        <v>302</v>
      </c>
      <c r="B163" s="1" t="s">
        <v>220</v>
      </c>
      <c r="C163" t="s">
        <v>227</v>
      </c>
      <c r="D163" s="1" t="s">
        <v>16</v>
      </c>
      <c r="E163" s="1" t="s">
        <v>22</v>
      </c>
      <c r="F163" s="1" t="s">
        <v>18</v>
      </c>
      <c r="G163" s="23">
        <v>23.569999694824219</v>
      </c>
      <c r="I163" s="1">
        <f>ABS(G163-G162)</f>
        <v>10.465000152587891</v>
      </c>
      <c r="J163" s="2">
        <f>POWER(2,-(I163))</f>
        <v>7.0749121157532495E-4</v>
      </c>
      <c r="K163" s="2"/>
      <c r="O163" s="5"/>
      <c r="P163" s="22">
        <v>2</v>
      </c>
      <c r="Q163" s="5">
        <f>(J167+J169)/2</f>
        <v>5.4076237328528557E-4</v>
      </c>
      <c r="R163" s="14" t="s">
        <v>203</v>
      </c>
      <c r="S163" s="16">
        <f>S162*(1/S9)</f>
        <v>1.6034373397580739</v>
      </c>
      <c r="T163" s="5"/>
    </row>
    <row r="164" spans="1:20" s="1" customFormat="1">
      <c r="A164" t="s">
        <v>303</v>
      </c>
      <c r="B164" s="1" t="s">
        <v>220</v>
      </c>
      <c r="C164" t="s">
        <v>21</v>
      </c>
      <c r="D164" s="1" t="s">
        <v>16</v>
      </c>
      <c r="E164" s="1" t="s">
        <v>17</v>
      </c>
      <c r="F164" s="1" t="s">
        <v>18</v>
      </c>
      <c r="G164" s="23">
        <v>12.965000152587891</v>
      </c>
      <c r="K164" s="2"/>
      <c r="O164" s="5"/>
      <c r="P164" s="22">
        <v>3</v>
      </c>
      <c r="Q164" s="5">
        <f>(J171+J173)/2</f>
        <v>7.5723435745429714E-4</v>
      </c>
      <c r="R164" s="14" t="s">
        <v>204</v>
      </c>
      <c r="S164" s="17">
        <f>STDEV(Q162:Q168)/SQRT(7)</f>
        <v>8.9981620812001935E-5</v>
      </c>
      <c r="T164" s="5"/>
    </row>
    <row r="165" spans="1:20" s="1" customFormat="1">
      <c r="A165" t="s">
        <v>303</v>
      </c>
      <c r="B165" s="1" t="s">
        <v>220</v>
      </c>
      <c r="C165" t="s">
        <v>227</v>
      </c>
      <c r="D165" s="1" t="s">
        <v>16</v>
      </c>
      <c r="E165" s="1" t="s">
        <v>22</v>
      </c>
      <c r="F165" s="1" t="s">
        <v>18</v>
      </c>
      <c r="G165" s="23">
        <v>23.570999145507812</v>
      </c>
      <c r="I165" s="1">
        <f t="shared" ref="I165" si="138">ABS(G165-G164)</f>
        <v>10.605998992919922</v>
      </c>
      <c r="J165" s="2">
        <f t="shared" ref="J165" si="139">POWER(2,-(I165))</f>
        <v>6.4161745332796233E-4</v>
      </c>
      <c r="K165" s="2"/>
      <c r="O165" s="5"/>
      <c r="P165" s="22">
        <v>4</v>
      </c>
      <c r="Q165" s="5">
        <f>(J175+J177)/2</f>
        <v>9.7802067645449899E-4</v>
      </c>
      <c r="R165" s="14" t="s">
        <v>205</v>
      </c>
      <c r="S165" s="18">
        <f>S164*(1/S9)</f>
        <v>0.183635188972254</v>
      </c>
      <c r="T165" s="5"/>
    </row>
    <row r="166" spans="1:20" s="1" customFormat="1">
      <c r="A166" t="s">
        <v>304</v>
      </c>
      <c r="B166" s="1" t="s">
        <v>220</v>
      </c>
      <c r="C166" t="s">
        <v>21</v>
      </c>
      <c r="D166" s="1" t="s">
        <v>16</v>
      </c>
      <c r="E166" s="1" t="s">
        <v>17</v>
      </c>
      <c r="F166" s="1" t="s">
        <v>18</v>
      </c>
      <c r="G166" s="23">
        <v>13.079000473022461</v>
      </c>
      <c r="K166" s="2"/>
      <c r="L166" s="2"/>
      <c r="M166" s="3"/>
      <c r="N166" s="4"/>
      <c r="O166" s="5"/>
      <c r="P166" s="22">
        <v>5</v>
      </c>
      <c r="Q166" s="5">
        <f>(J179+J181)/2</f>
        <v>5.1469068680145549E-4</v>
      </c>
      <c r="R166" s="9"/>
      <c r="S166" s="15"/>
      <c r="T166" s="5"/>
    </row>
    <row r="167" spans="1:20" s="1" customFormat="1">
      <c r="A167" t="s">
        <v>304</v>
      </c>
      <c r="B167" s="1" t="s">
        <v>220</v>
      </c>
      <c r="C167" t="s">
        <v>227</v>
      </c>
      <c r="D167" s="1" t="s">
        <v>16</v>
      </c>
      <c r="E167" s="1" t="s">
        <v>22</v>
      </c>
      <c r="F167" s="1" t="s">
        <v>18</v>
      </c>
      <c r="G167" s="23">
        <v>23.979999542236328</v>
      </c>
      <c r="I167" s="1">
        <f t="shared" ref="I167" si="140">ABS(G167-G166)</f>
        <v>10.900999069213867</v>
      </c>
      <c r="J167" s="2">
        <f t="shared" ref="J167" si="141">POWER(2,-(I167))</f>
        <v>5.2296460653835188E-4</v>
      </c>
      <c r="K167" s="2"/>
      <c r="O167" s="5"/>
      <c r="P167" s="22">
        <v>6</v>
      </c>
      <c r="Q167" s="5">
        <f>(J183+J185)/2</f>
        <v>1.1741437496981661E-3</v>
      </c>
      <c r="R167" s="9"/>
      <c r="S167" s="15"/>
      <c r="T167" s="5"/>
    </row>
    <row r="168" spans="1:20" s="1" customFormat="1">
      <c r="A168" t="s">
        <v>305</v>
      </c>
      <c r="B168" s="1" t="s">
        <v>220</v>
      </c>
      <c r="C168" t="s">
        <v>21</v>
      </c>
      <c r="D168" s="1" t="s">
        <v>16</v>
      </c>
      <c r="E168" s="1" t="s">
        <v>17</v>
      </c>
      <c r="F168" s="1" t="s">
        <v>18</v>
      </c>
      <c r="G168" s="23">
        <v>13.208000183105469</v>
      </c>
      <c r="K168" s="2"/>
      <c r="O168" s="5"/>
      <c r="P168" s="22">
        <v>7</v>
      </c>
      <c r="Q168" s="5">
        <f>(J187+J189)/2</f>
        <v>8.6040701633602833E-4</v>
      </c>
      <c r="R168" s="9"/>
      <c r="S168" s="15"/>
      <c r="T168" s="5"/>
    </row>
    <row r="169" spans="1:20" s="1" customFormat="1">
      <c r="A169" t="s">
        <v>305</v>
      </c>
      <c r="B169" s="1" t="s">
        <v>220</v>
      </c>
      <c r="C169" t="s">
        <v>227</v>
      </c>
      <c r="D169" s="1" t="s">
        <v>16</v>
      </c>
      <c r="E169" s="1" t="s">
        <v>22</v>
      </c>
      <c r="F169" s="1" t="s">
        <v>18</v>
      </c>
      <c r="G169" s="23">
        <v>24.013999938964844</v>
      </c>
      <c r="I169" s="1">
        <f t="shared" ref="I169" si="142">ABS(G169-G168)</f>
        <v>10.805999755859375</v>
      </c>
      <c r="J169" s="2">
        <f t="shared" ref="J169" si="143">POWER(2,-(I169))</f>
        <v>5.5856014003221926E-4</v>
      </c>
      <c r="K169" s="2"/>
      <c r="O169" s="5"/>
      <c r="P169" s="5"/>
      <c r="Q169" s="5"/>
      <c r="R169" s="9"/>
      <c r="S169" s="15"/>
      <c r="T169" s="5"/>
    </row>
    <row r="170" spans="1:20" s="1" customFormat="1">
      <c r="A170" t="s">
        <v>306</v>
      </c>
      <c r="B170" s="1" t="s">
        <v>220</v>
      </c>
      <c r="C170" t="s">
        <v>21</v>
      </c>
      <c r="D170" s="1" t="s">
        <v>16</v>
      </c>
      <c r="E170" s="1" t="s">
        <v>17</v>
      </c>
      <c r="F170" s="1" t="s">
        <v>18</v>
      </c>
      <c r="G170" s="23">
        <v>13.13700008392334</v>
      </c>
      <c r="K170" s="2"/>
      <c r="O170" s="5"/>
      <c r="P170" s="5"/>
      <c r="Q170" s="5"/>
      <c r="R170" s="9"/>
      <c r="S170" s="15"/>
      <c r="T170" s="5"/>
    </row>
    <row r="171" spans="1:20" s="1" customFormat="1">
      <c r="A171" t="s">
        <v>306</v>
      </c>
      <c r="B171" s="1" t="s">
        <v>220</v>
      </c>
      <c r="C171" t="s">
        <v>227</v>
      </c>
      <c r="D171" s="1" t="s">
        <v>16</v>
      </c>
      <c r="E171" s="1" t="s">
        <v>22</v>
      </c>
      <c r="F171" s="1" t="s">
        <v>18</v>
      </c>
      <c r="G171" s="23">
        <v>23.51300048828125</v>
      </c>
      <c r="I171" s="1">
        <f t="shared" ref="I171" si="144">ABS(G171-G170)</f>
        <v>10.37600040435791</v>
      </c>
      <c r="J171" s="2">
        <f t="shared" ref="J171" si="145">POWER(2,-(I171))</f>
        <v>7.5251063709288882E-4</v>
      </c>
      <c r="K171" s="2"/>
      <c r="O171" s="5"/>
      <c r="P171" s="5"/>
      <c r="Q171" s="5"/>
      <c r="R171" s="9"/>
      <c r="S171" s="15"/>
      <c r="T171" s="5"/>
    </row>
    <row r="172" spans="1:20" s="1" customFormat="1">
      <c r="A172" t="s">
        <v>307</v>
      </c>
      <c r="B172" s="1" t="s">
        <v>220</v>
      </c>
      <c r="C172" t="s">
        <v>21</v>
      </c>
      <c r="D172" s="1" t="s">
        <v>16</v>
      </c>
      <c r="E172" s="1" t="s">
        <v>17</v>
      </c>
      <c r="F172" s="1" t="s">
        <v>18</v>
      </c>
      <c r="G172" s="23">
        <v>13.154999732971191</v>
      </c>
      <c r="K172" s="2"/>
      <c r="O172" s="5"/>
      <c r="P172" s="5"/>
      <c r="Q172" s="5"/>
      <c r="R172" s="9"/>
      <c r="S172" s="15"/>
      <c r="T172" s="5"/>
    </row>
    <row r="173" spans="1:20" s="1" customFormat="1">
      <c r="A173" t="s">
        <v>307</v>
      </c>
      <c r="B173" s="1" t="s">
        <v>220</v>
      </c>
      <c r="C173" t="s">
        <v>227</v>
      </c>
      <c r="D173" s="1" t="s">
        <v>16</v>
      </c>
      <c r="E173" s="1" t="s">
        <v>22</v>
      </c>
      <c r="F173" s="1" t="s">
        <v>18</v>
      </c>
      <c r="G173" s="23">
        <v>23.51300048828125</v>
      </c>
      <c r="I173" s="1">
        <f t="shared" ref="I173" si="146">ABS(G173-G172)</f>
        <v>10.358000755310059</v>
      </c>
      <c r="J173" s="2">
        <f t="shared" ref="J173" si="147">POWER(2,-(I173))</f>
        <v>7.6195807781570546E-4</v>
      </c>
      <c r="K173" s="2"/>
      <c r="O173" s="5"/>
      <c r="P173" s="5"/>
      <c r="Q173" s="5"/>
      <c r="R173" s="9"/>
      <c r="S173" s="15"/>
      <c r="T173" s="5"/>
    </row>
    <row r="174" spans="1:20" s="1" customFormat="1">
      <c r="A174" t="s">
        <v>308</v>
      </c>
      <c r="B174" s="1" t="s">
        <v>220</v>
      </c>
      <c r="C174" t="s">
        <v>21</v>
      </c>
      <c r="D174" s="1" t="s">
        <v>16</v>
      </c>
      <c r="E174" s="1" t="s">
        <v>17</v>
      </c>
      <c r="F174" s="1" t="s">
        <v>18</v>
      </c>
      <c r="G174" s="23">
        <v>13.243000030517578</v>
      </c>
      <c r="K174" s="2"/>
      <c r="O174" s="5"/>
      <c r="P174" s="5"/>
      <c r="Q174" s="5"/>
      <c r="R174" s="9"/>
      <c r="S174" s="15"/>
      <c r="T174" s="5"/>
    </row>
    <row r="175" spans="1:20" s="1" customFormat="1">
      <c r="A175" t="s">
        <v>308</v>
      </c>
      <c r="B175" s="1" t="s">
        <v>220</v>
      </c>
      <c r="C175" t="s">
        <v>227</v>
      </c>
      <c r="D175" s="1" t="s">
        <v>16</v>
      </c>
      <c r="E175" s="1" t="s">
        <v>22</v>
      </c>
      <c r="F175" s="1" t="s">
        <v>18</v>
      </c>
      <c r="G175" s="23">
        <v>23.330999374389648</v>
      </c>
      <c r="I175" s="1">
        <f t="shared" ref="I175" si="148">ABS(G175-G174)</f>
        <v>10.08799934387207</v>
      </c>
      <c r="J175" s="2">
        <f t="shared" ref="J175" si="149">POWER(2,-(I175))</f>
        <v>9.1877591347189853E-4</v>
      </c>
      <c r="K175" s="2"/>
      <c r="O175" s="5"/>
      <c r="P175" s="5"/>
      <c r="Q175" s="5"/>
      <c r="R175" s="9"/>
      <c r="S175" s="15"/>
      <c r="T175" s="5"/>
    </row>
    <row r="176" spans="1:20" s="1" customFormat="1">
      <c r="A176" t="s">
        <v>309</v>
      </c>
      <c r="B176" s="1" t="s">
        <v>220</v>
      </c>
      <c r="C176" t="s">
        <v>21</v>
      </c>
      <c r="D176" s="1" t="s">
        <v>16</v>
      </c>
      <c r="E176" s="1" t="s">
        <v>17</v>
      </c>
      <c r="F176" s="1" t="s">
        <v>18</v>
      </c>
      <c r="G176" s="23">
        <v>13.460000038146973</v>
      </c>
      <c r="K176" s="2"/>
      <c r="O176" s="5"/>
      <c r="P176" s="5"/>
      <c r="Q176" s="5"/>
      <c r="R176" s="9"/>
      <c r="S176" s="15"/>
      <c r="T176" s="5"/>
    </row>
    <row r="177" spans="1:44" s="7" customFormat="1">
      <c r="A177" t="s">
        <v>309</v>
      </c>
      <c r="B177" s="1" t="s">
        <v>220</v>
      </c>
      <c r="C177" t="s">
        <v>227</v>
      </c>
      <c r="D177" s="1" t="s">
        <v>16</v>
      </c>
      <c r="E177" s="1" t="s">
        <v>22</v>
      </c>
      <c r="F177" s="1" t="s">
        <v>18</v>
      </c>
      <c r="G177" s="23">
        <v>23.37299919128418</v>
      </c>
      <c r="H177" s="1"/>
      <c r="I177" s="1">
        <f t="shared" ref="I177" si="150">ABS(G177-G176)</f>
        <v>9.912999153137207</v>
      </c>
      <c r="J177" s="2">
        <f t="shared" ref="J177" si="151">POWER(2,-(I177))</f>
        <v>1.0372654394370994E-3</v>
      </c>
      <c r="K177" s="2"/>
      <c r="L177" s="1"/>
      <c r="M177" s="1"/>
      <c r="N177" s="1"/>
      <c r="O177" s="5"/>
      <c r="P177" s="5"/>
      <c r="Q177" s="5"/>
      <c r="R177" s="9"/>
      <c r="S177" s="15"/>
      <c r="T177" s="5"/>
      <c r="U177" s="1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>
      <c r="A178" t="s">
        <v>310</v>
      </c>
      <c r="B178" s="1" t="s">
        <v>220</v>
      </c>
      <c r="C178" t="s">
        <v>21</v>
      </c>
      <c r="D178" s="1" t="s">
        <v>16</v>
      </c>
      <c r="E178" s="1" t="s">
        <v>17</v>
      </c>
      <c r="F178" s="1" t="s">
        <v>18</v>
      </c>
      <c r="G178" s="23">
        <v>13.666000366210938</v>
      </c>
      <c r="J178" s="1"/>
    </row>
    <row r="179" spans="1:44">
      <c r="A179" t="s">
        <v>310</v>
      </c>
      <c r="B179" s="1" t="s">
        <v>220</v>
      </c>
      <c r="C179" t="s">
        <v>227</v>
      </c>
      <c r="D179" s="1" t="s">
        <v>16</v>
      </c>
      <c r="E179" s="1" t="s">
        <v>22</v>
      </c>
      <c r="F179" s="1" t="s">
        <v>18</v>
      </c>
      <c r="G179" s="23">
        <v>24.430000305175781</v>
      </c>
      <c r="I179" s="1">
        <f t="shared" ref="I179" si="152">ABS(G179-G178)</f>
        <v>10.763999938964844</v>
      </c>
      <c r="J179" s="2">
        <f t="shared" ref="J179" si="153">POWER(2,-(I179))</f>
        <v>5.750599801856109E-4</v>
      </c>
    </row>
    <row r="180" spans="1:44">
      <c r="A180" t="s">
        <v>311</v>
      </c>
      <c r="B180" s="1" t="s">
        <v>220</v>
      </c>
      <c r="C180" t="s">
        <v>21</v>
      </c>
      <c r="D180" s="1" t="s">
        <v>16</v>
      </c>
      <c r="E180" s="1" t="s">
        <v>17</v>
      </c>
      <c r="F180" s="1" t="s">
        <v>18</v>
      </c>
      <c r="G180" s="23">
        <v>13.373000144958496</v>
      </c>
      <c r="J180" s="1"/>
    </row>
    <row r="181" spans="1:44">
      <c r="A181" t="s">
        <v>311</v>
      </c>
      <c r="B181" s="1" t="s">
        <v>220</v>
      </c>
      <c r="C181" t="s">
        <v>227</v>
      </c>
      <c r="D181" s="1" t="s">
        <v>16</v>
      </c>
      <c r="E181" s="1" t="s">
        <v>22</v>
      </c>
      <c r="F181" s="1" t="s">
        <v>18</v>
      </c>
      <c r="G181" s="23">
        <v>24.476999282836914</v>
      </c>
      <c r="I181" s="1">
        <f t="shared" ref="I181" si="154">ABS(G181-G180)</f>
        <v>11.103999137878418</v>
      </c>
      <c r="J181" s="2">
        <f t="shared" ref="J181" si="155">POWER(2,-(I181))</f>
        <v>4.5432139341730003E-4</v>
      </c>
    </row>
    <row r="182" spans="1:44">
      <c r="A182" t="s">
        <v>312</v>
      </c>
      <c r="B182" s="1" t="s">
        <v>220</v>
      </c>
      <c r="C182" t="s">
        <v>227</v>
      </c>
      <c r="D182" s="1" t="s">
        <v>16</v>
      </c>
      <c r="E182" s="1" t="s">
        <v>17</v>
      </c>
      <c r="F182" s="1" t="s">
        <v>18</v>
      </c>
      <c r="G182" s="23">
        <v>23.423000335693359</v>
      </c>
      <c r="J182" s="1"/>
    </row>
    <row r="183" spans="1:44">
      <c r="A183" t="s">
        <v>312</v>
      </c>
      <c r="B183" s="1" t="s">
        <v>220</v>
      </c>
      <c r="C183" t="s">
        <v>21</v>
      </c>
      <c r="D183" s="1" t="s">
        <v>16</v>
      </c>
      <c r="E183" s="1" t="s">
        <v>22</v>
      </c>
      <c r="F183" s="1" t="s">
        <v>18</v>
      </c>
      <c r="G183" s="23">
        <v>13.53600025177002</v>
      </c>
      <c r="I183" s="1">
        <f t="shared" ref="I183" si="156">ABS(G183-G182)</f>
        <v>9.8870000839233398</v>
      </c>
      <c r="J183" s="2">
        <f t="shared" ref="J183" si="157">POWER(2,-(I183))</f>
        <v>1.0561276372782296E-3</v>
      </c>
    </row>
    <row r="184" spans="1:44">
      <c r="A184" t="s">
        <v>313</v>
      </c>
      <c r="B184" s="1" t="s">
        <v>220</v>
      </c>
      <c r="C184" t="s">
        <v>227</v>
      </c>
      <c r="D184" s="1" t="s">
        <v>16</v>
      </c>
      <c r="E184" s="1" t="s">
        <v>17</v>
      </c>
      <c r="F184" s="1" t="s">
        <v>18</v>
      </c>
      <c r="G184" s="23">
        <v>23.483999252319336</v>
      </c>
      <c r="J184" s="1"/>
    </row>
    <row r="185" spans="1:44">
      <c r="A185" t="s">
        <v>313</v>
      </c>
      <c r="B185" s="1" t="s">
        <v>220</v>
      </c>
      <c r="C185" t="s">
        <v>21</v>
      </c>
      <c r="D185" s="1" t="s">
        <v>16</v>
      </c>
      <c r="E185" s="1" t="s">
        <v>22</v>
      </c>
      <c r="F185" s="1" t="s">
        <v>18</v>
      </c>
      <c r="G185" s="23">
        <v>13.887999534606934</v>
      </c>
      <c r="I185" s="1">
        <f t="shared" ref="I185" si="158">ABS(G185-G184)</f>
        <v>9.5959997177124023</v>
      </c>
      <c r="J185" s="2">
        <f t="shared" ref="J185" si="159">POWER(2,-(I185))</f>
        <v>1.2921598621181026E-3</v>
      </c>
    </row>
    <row r="186" spans="1:44">
      <c r="A186" t="s">
        <v>314</v>
      </c>
      <c r="B186" s="1" t="s">
        <v>220</v>
      </c>
      <c r="C186" t="s">
        <v>227</v>
      </c>
      <c r="D186" s="1" t="s">
        <v>16</v>
      </c>
      <c r="E186" s="1" t="s">
        <v>17</v>
      </c>
      <c r="F186" s="1" t="s">
        <v>18</v>
      </c>
      <c r="G186" s="23">
        <v>23.718000411987305</v>
      </c>
      <c r="J186" s="1"/>
    </row>
    <row r="187" spans="1:44">
      <c r="A187" t="s">
        <v>314</v>
      </c>
      <c r="B187" s="1" t="s">
        <v>220</v>
      </c>
      <c r="C187" t="s">
        <v>21</v>
      </c>
      <c r="D187" s="1" t="s">
        <v>16</v>
      </c>
      <c r="E187" s="1" t="s">
        <v>22</v>
      </c>
      <c r="F187" s="1" t="s">
        <v>18</v>
      </c>
      <c r="G187" s="23">
        <v>13.663999557495117</v>
      </c>
      <c r="I187" s="1">
        <f t="shared" ref="I187" si="160">ABS(G187-G186)</f>
        <v>10.054000854492188</v>
      </c>
      <c r="J187" s="2">
        <f t="shared" ref="J187" si="161">POWER(2,-(I187))</f>
        <v>9.406848862217156E-4</v>
      </c>
    </row>
    <row r="188" spans="1:44">
      <c r="A188" t="s">
        <v>315</v>
      </c>
      <c r="B188" s="1" t="s">
        <v>220</v>
      </c>
      <c r="C188" t="s">
        <v>227</v>
      </c>
      <c r="D188" s="1" t="s">
        <v>16</v>
      </c>
      <c r="E188" s="1" t="s">
        <v>17</v>
      </c>
      <c r="F188" s="1" t="s">
        <v>18</v>
      </c>
      <c r="G188" s="23">
        <v>23.729999542236328</v>
      </c>
      <c r="J188" s="1"/>
      <c r="P188" s="1"/>
      <c r="Q188" s="32" t="s">
        <v>200</v>
      </c>
      <c r="R188" s="32" t="s">
        <v>201</v>
      </c>
      <c r="S188" s="31"/>
    </row>
    <row r="189" spans="1:44">
      <c r="A189" t="s">
        <v>315</v>
      </c>
      <c r="B189" s="1" t="s">
        <v>220</v>
      </c>
      <c r="C189" t="s">
        <v>21</v>
      </c>
      <c r="D189" s="1" t="s">
        <v>16</v>
      </c>
      <c r="E189" s="1" t="s">
        <v>22</v>
      </c>
      <c r="F189" s="1" t="s">
        <v>18</v>
      </c>
      <c r="G189" s="23">
        <v>13.406000137329102</v>
      </c>
      <c r="I189" s="1">
        <f t="shared" ref="I189" si="162">ABS(G189-G188)</f>
        <v>10.323999404907227</v>
      </c>
      <c r="J189" s="2">
        <f t="shared" ref="J189" si="163">POWER(2,-(I189))</f>
        <v>7.8012914645034118E-4</v>
      </c>
      <c r="P189" s="32" t="s">
        <v>199</v>
      </c>
      <c r="Q189" s="33"/>
      <c r="R189" s="33"/>
      <c r="S189" s="31"/>
    </row>
    <row r="190" spans="1:44">
      <c r="G190" s="23"/>
      <c r="P190" s="33"/>
      <c r="Q190" s="33"/>
      <c r="R190" s="33"/>
      <c r="S190" s="31"/>
    </row>
    <row r="191" spans="1:44">
      <c r="A191" t="s">
        <v>316</v>
      </c>
      <c r="B191" s="1" t="s">
        <v>212</v>
      </c>
      <c r="C191" t="s">
        <v>21</v>
      </c>
      <c r="D191" s="1" t="s">
        <v>16</v>
      </c>
      <c r="E191" s="1" t="s">
        <v>17</v>
      </c>
      <c r="F191" s="1" t="s">
        <v>18</v>
      </c>
      <c r="G191" s="23">
        <v>13.123000144958496</v>
      </c>
      <c r="J191" s="1"/>
      <c r="K191" s="2">
        <f>AVERAGE(J191:J218)</f>
        <v>4.4645072207706544E-4</v>
      </c>
      <c r="L191" s="2">
        <f>STDEV(J192:J218)/SQRT(14)</f>
        <v>2.9197677268776497E-5</v>
      </c>
      <c r="M191" s="3">
        <f>K191*(1/K191)</f>
        <v>1</v>
      </c>
      <c r="N191" s="4">
        <f>L191*(1/K191)</f>
        <v>6.5399552122880095E-2</v>
      </c>
      <c r="P191" s="22">
        <v>1</v>
      </c>
      <c r="Q191" s="5">
        <f>(J192+J194)/2</f>
        <v>3.7807562653123386E-4</v>
      </c>
      <c r="R191" s="14" t="s">
        <v>202</v>
      </c>
      <c r="S191" s="15">
        <f>AVERAGE(Q191:Q197)</f>
        <v>4.4645072207706544E-4</v>
      </c>
      <c r="U191" s="1"/>
      <c r="W191" s="1"/>
    </row>
    <row r="192" spans="1:44">
      <c r="A192" t="s">
        <v>316</v>
      </c>
      <c r="B192" s="1" t="s">
        <v>212</v>
      </c>
      <c r="C192" t="s">
        <v>227</v>
      </c>
      <c r="D192" s="1" t="s">
        <v>16</v>
      </c>
      <c r="E192" s="1" t="s">
        <v>22</v>
      </c>
      <c r="F192" s="1" t="s">
        <v>18</v>
      </c>
      <c r="G192" s="23">
        <v>24.455999374389648</v>
      </c>
      <c r="I192" s="1">
        <f>ABS(G192-G191)</f>
        <v>11.332999229431152</v>
      </c>
      <c r="J192" s="2">
        <f>POWER(2,-(I192))</f>
        <v>3.8763884519490494E-4</v>
      </c>
      <c r="L192" s="2"/>
      <c r="M192" s="3"/>
      <c r="P192" s="22">
        <v>2</v>
      </c>
      <c r="Q192" s="5">
        <f>(J196+J198)/2</f>
        <v>3.8325269598545205E-4</v>
      </c>
      <c r="R192" s="14" t="s">
        <v>203</v>
      </c>
      <c r="S192" s="16">
        <f>S191*(1/S191)</f>
        <v>1</v>
      </c>
      <c r="U192" s="1"/>
      <c r="W192" s="1"/>
      <c r="X192" s="3"/>
    </row>
    <row r="193" spans="1:24" s="1" customFormat="1">
      <c r="A193" t="s">
        <v>317</v>
      </c>
      <c r="B193" s="1" t="s">
        <v>212</v>
      </c>
      <c r="C193" t="s">
        <v>21</v>
      </c>
      <c r="D193" s="1" t="s">
        <v>16</v>
      </c>
      <c r="E193" s="1" t="s">
        <v>17</v>
      </c>
      <c r="F193" s="1" t="s">
        <v>18</v>
      </c>
      <c r="G193" s="23">
        <v>13.067000389099121</v>
      </c>
      <c r="K193" s="2"/>
      <c r="O193" s="5"/>
      <c r="P193" s="22">
        <v>3</v>
      </c>
      <c r="Q193" s="5">
        <f>(J200+J202)/2</f>
        <v>4.6277905638012639E-4</v>
      </c>
      <c r="R193" s="14" t="s">
        <v>204</v>
      </c>
      <c r="S193" s="17">
        <f>STDEV(Q191:Q197)/SQRT(7)</f>
        <v>4.272788425869975E-5</v>
      </c>
      <c r="T193" s="5"/>
      <c r="X193" s="5"/>
    </row>
    <row r="194" spans="1:24" s="1" customFormat="1">
      <c r="A194" t="s">
        <v>317</v>
      </c>
      <c r="B194" s="1" t="s">
        <v>212</v>
      </c>
      <c r="C194" t="s">
        <v>227</v>
      </c>
      <c r="D194" s="1" t="s">
        <v>16</v>
      </c>
      <c r="E194" s="1" t="s">
        <v>22</v>
      </c>
      <c r="F194" s="1" t="s">
        <v>18</v>
      </c>
      <c r="G194" s="23">
        <v>24.472999572753906</v>
      </c>
      <c r="I194" s="1">
        <f t="shared" ref="I194" si="164">ABS(G194-G193)</f>
        <v>11.405999183654785</v>
      </c>
      <c r="J194" s="2">
        <f t="shared" ref="J194" si="165">POWER(2,-(I194))</f>
        <v>3.6851240786756279E-4</v>
      </c>
      <c r="K194" s="2"/>
      <c r="O194" s="5"/>
      <c r="P194" s="22">
        <v>4</v>
      </c>
      <c r="Q194" s="5">
        <f>(J204+J206)/2</f>
        <v>3.4385039658121549E-4</v>
      </c>
      <c r="R194" s="14" t="s">
        <v>205</v>
      </c>
      <c r="S194" s="18">
        <f>S193*(1/S191)</f>
        <v>9.5705712065852919E-2</v>
      </c>
      <c r="T194" s="5"/>
      <c r="W194" s="5"/>
      <c r="X194" s="4"/>
    </row>
    <row r="195" spans="1:24" s="1" customFormat="1">
      <c r="A195" t="s">
        <v>318</v>
      </c>
      <c r="B195" s="1" t="s">
        <v>212</v>
      </c>
      <c r="C195" t="s">
        <v>21</v>
      </c>
      <c r="D195" s="1" t="s">
        <v>16</v>
      </c>
      <c r="E195" s="1" t="s">
        <v>17</v>
      </c>
      <c r="F195" s="1" t="s">
        <v>18</v>
      </c>
      <c r="G195" s="23">
        <v>12.61400032043457</v>
      </c>
      <c r="K195" s="2"/>
      <c r="L195" s="2"/>
      <c r="M195" s="3"/>
      <c r="N195" s="4"/>
      <c r="O195" s="5"/>
      <c r="P195" s="22">
        <v>5</v>
      </c>
      <c r="Q195" s="5">
        <f>(J208+J210)/2</f>
        <v>3.6987694842172559E-4</v>
      </c>
      <c r="R195" s="9"/>
      <c r="S195" s="20" t="s">
        <v>206</v>
      </c>
      <c r="T195" s="5"/>
      <c r="U195" s="15"/>
      <c r="W195" s="5"/>
      <c r="X195" s="5"/>
    </row>
    <row r="196" spans="1:24" s="1" customFormat="1">
      <c r="A196" t="s">
        <v>318</v>
      </c>
      <c r="B196" s="1" t="s">
        <v>212</v>
      </c>
      <c r="C196" t="s">
        <v>227</v>
      </c>
      <c r="D196" s="1" t="s">
        <v>16</v>
      </c>
      <c r="E196" s="1" t="s">
        <v>22</v>
      </c>
      <c r="F196" s="1" t="s">
        <v>18</v>
      </c>
      <c r="G196" s="23">
        <v>23.947999954223633</v>
      </c>
      <c r="I196" s="1">
        <f t="shared" ref="I196" si="166">ABS(G196-G195)</f>
        <v>11.333999633789062</v>
      </c>
      <c r="J196" s="2">
        <f t="shared" ref="J196" si="167">POWER(2,-(I196))</f>
        <v>3.8737013894995473E-4</v>
      </c>
      <c r="K196" s="2"/>
      <c r="O196" s="5"/>
      <c r="P196" s="22">
        <v>6</v>
      </c>
      <c r="Q196" s="5">
        <f>(J212+J214)/2</f>
        <v>6.5694862895334901E-4</v>
      </c>
      <c r="R196" s="14" t="s">
        <v>207</v>
      </c>
      <c r="S196" s="5">
        <f>TTEST(Q191:Q197,Q220:Q227,2,2)</f>
        <v>0.67840282299977261</v>
      </c>
      <c r="T196" s="5"/>
      <c r="U196" s="15"/>
      <c r="W196" s="5"/>
      <c r="X196" s="5"/>
    </row>
    <row r="197" spans="1:24" s="1" customFormat="1">
      <c r="A197" t="s">
        <v>319</v>
      </c>
      <c r="B197" s="1" t="s">
        <v>212</v>
      </c>
      <c r="C197" t="s">
        <v>21</v>
      </c>
      <c r="D197" s="1" t="s">
        <v>16</v>
      </c>
      <c r="E197" s="1" t="s">
        <v>17</v>
      </c>
      <c r="F197" s="1" t="s">
        <v>18</v>
      </c>
      <c r="G197" s="23">
        <v>12.597000122070312</v>
      </c>
      <c r="K197" s="2"/>
      <c r="O197" s="5"/>
      <c r="P197" s="22">
        <v>7</v>
      </c>
      <c r="Q197" s="5">
        <f>(J216+J218)/2</f>
        <v>5.3037170168635558E-4</v>
      </c>
      <c r="R197" s="14" t="s">
        <v>208</v>
      </c>
      <c r="S197" s="5">
        <f>TTEST(Q191:Q197,Q253:Q259,2,2)</f>
        <v>1.3479680077761545E-2</v>
      </c>
      <c r="T197" s="5"/>
      <c r="U197" s="15"/>
      <c r="W197" s="5"/>
      <c r="X197" s="5"/>
    </row>
    <row r="198" spans="1:24" s="1" customFormat="1">
      <c r="A198" t="s">
        <v>319</v>
      </c>
      <c r="B198" s="1" t="s">
        <v>212</v>
      </c>
      <c r="C198" t="s">
        <v>227</v>
      </c>
      <c r="D198" s="1" t="s">
        <v>16</v>
      </c>
      <c r="E198" s="1" t="s">
        <v>22</v>
      </c>
      <c r="F198" s="1" t="s">
        <v>18</v>
      </c>
      <c r="G198" s="23">
        <v>23.961999893188477</v>
      </c>
      <c r="I198" s="1">
        <f t="shared" ref="I198" si="168">ABS(G198-G197)</f>
        <v>11.364999771118164</v>
      </c>
      <c r="J198" s="2">
        <f t="shared" ref="J198" si="169">POWER(2,-(I198))</f>
        <v>3.7913525302094936E-4</v>
      </c>
      <c r="K198" s="2"/>
      <c r="O198" s="5"/>
      <c r="P198" s="5"/>
      <c r="Q198" s="5"/>
      <c r="R198" s="14" t="s">
        <v>209</v>
      </c>
      <c r="S198" s="5">
        <f>TTEST(Q220:Q227,Q253:Q259,2,2)</f>
        <v>3.3787332482402455E-2</v>
      </c>
      <c r="T198" s="5"/>
      <c r="U198" s="15"/>
      <c r="W198" s="5"/>
      <c r="X198" s="5"/>
    </row>
    <row r="199" spans="1:24" s="1" customFormat="1">
      <c r="A199" t="s">
        <v>320</v>
      </c>
      <c r="B199" s="1" t="s">
        <v>212</v>
      </c>
      <c r="C199" t="s">
        <v>227</v>
      </c>
      <c r="D199" s="1" t="s">
        <v>16</v>
      </c>
      <c r="E199" s="1" t="s">
        <v>17</v>
      </c>
      <c r="F199" s="1" t="s">
        <v>18</v>
      </c>
      <c r="G199" s="23">
        <v>23.979000091552734</v>
      </c>
      <c r="K199" s="2"/>
      <c r="L199" s="2"/>
      <c r="M199" s="3"/>
      <c r="N199" s="4"/>
      <c r="O199" s="5"/>
      <c r="P199" s="5"/>
      <c r="Q199" s="5"/>
      <c r="R199" s="9"/>
      <c r="S199" s="15"/>
      <c r="T199" s="5"/>
      <c r="U199" s="15"/>
      <c r="W199" s="5"/>
      <c r="X199" s="5"/>
    </row>
    <row r="200" spans="1:24" s="1" customFormat="1">
      <c r="A200" t="s">
        <v>320</v>
      </c>
      <c r="B200" s="1" t="s">
        <v>212</v>
      </c>
      <c r="C200" t="s">
        <v>21</v>
      </c>
      <c r="D200" s="1" t="s">
        <v>16</v>
      </c>
      <c r="E200" s="1" t="s">
        <v>22</v>
      </c>
      <c r="F200" s="1" t="s">
        <v>18</v>
      </c>
      <c r="G200" s="23">
        <v>12.859000205993652</v>
      </c>
      <c r="I200" s="1">
        <f t="shared" ref="I200" si="170">ABS(G200-G199)</f>
        <v>11.119999885559082</v>
      </c>
      <c r="J200" s="2">
        <f t="shared" ref="J200" si="171">POWER(2,-(I200))</f>
        <v>4.4931041192295464E-4</v>
      </c>
      <c r="K200" s="2"/>
      <c r="O200" s="5"/>
      <c r="P200" s="5"/>
      <c r="Q200" s="5"/>
      <c r="R200" s="9"/>
      <c r="S200" s="15"/>
      <c r="T200" s="5"/>
      <c r="U200" s="15"/>
      <c r="W200" s="5"/>
      <c r="X200" s="5"/>
    </row>
    <row r="201" spans="1:24" s="1" customFormat="1">
      <c r="A201" t="s">
        <v>321</v>
      </c>
      <c r="B201" s="1" t="s">
        <v>212</v>
      </c>
      <c r="C201" t="s">
        <v>227</v>
      </c>
      <c r="D201" s="1" t="s">
        <v>16</v>
      </c>
      <c r="E201" s="1" t="s">
        <v>17</v>
      </c>
      <c r="F201" s="1" t="s">
        <v>18</v>
      </c>
      <c r="G201" s="23">
        <v>23.986000061035156</v>
      </c>
      <c r="K201" s="2"/>
      <c r="O201" s="5"/>
      <c r="P201" s="5"/>
      <c r="Q201" s="5"/>
      <c r="R201" s="9"/>
      <c r="S201" s="15"/>
      <c r="T201" s="5"/>
      <c r="U201" s="15"/>
      <c r="W201" s="5"/>
      <c r="X201" s="5"/>
    </row>
    <row r="202" spans="1:24" s="1" customFormat="1">
      <c r="A202" t="s">
        <v>321</v>
      </c>
      <c r="B202" s="1" t="s">
        <v>212</v>
      </c>
      <c r="C202" t="s">
        <v>21</v>
      </c>
      <c r="D202" s="1" t="s">
        <v>16</v>
      </c>
      <c r="E202" s="1" t="s">
        <v>22</v>
      </c>
      <c r="F202" s="1" t="s">
        <v>18</v>
      </c>
      <c r="G202" s="23">
        <v>12.949999809265137</v>
      </c>
      <c r="I202" s="1">
        <f t="shared" ref="I202" si="172">ABS(G202-G201)</f>
        <v>11.03600025177002</v>
      </c>
      <c r="J202" s="2">
        <f t="shared" ref="J202" si="173">POWER(2,-(I202))</f>
        <v>4.7624770083729814E-4</v>
      </c>
      <c r="K202" s="2"/>
      <c r="O202" s="5"/>
      <c r="P202" s="5"/>
      <c r="Q202" s="5"/>
      <c r="R202" s="9"/>
      <c r="S202" s="15"/>
      <c r="T202" s="5"/>
      <c r="U202" s="15"/>
      <c r="W202" s="5"/>
      <c r="X202" s="5"/>
    </row>
    <row r="203" spans="1:24" s="1" customFormat="1">
      <c r="A203" t="s">
        <v>322</v>
      </c>
      <c r="B203" s="1" t="s">
        <v>212</v>
      </c>
      <c r="C203" t="s">
        <v>21</v>
      </c>
      <c r="D203" s="1" t="s">
        <v>16</v>
      </c>
      <c r="E203" s="1" t="s">
        <v>17</v>
      </c>
      <c r="F203" s="1" t="s">
        <v>18</v>
      </c>
      <c r="G203" s="23">
        <v>12.458000183105469</v>
      </c>
      <c r="K203" s="2"/>
      <c r="O203" s="5"/>
      <c r="P203" s="5"/>
      <c r="Q203" s="5"/>
      <c r="R203" s="9"/>
      <c r="S203" s="15"/>
      <c r="T203" s="5"/>
      <c r="U203" s="15"/>
      <c r="W203" s="5"/>
      <c r="X203" s="5"/>
    </row>
    <row r="204" spans="1:24" s="1" customFormat="1">
      <c r="A204" t="s">
        <v>322</v>
      </c>
      <c r="B204" s="1" t="s">
        <v>212</v>
      </c>
      <c r="C204" t="s">
        <v>227</v>
      </c>
      <c r="D204" s="1" t="s">
        <v>16</v>
      </c>
      <c r="E204" s="1" t="s">
        <v>22</v>
      </c>
      <c r="F204" s="1" t="s">
        <v>18</v>
      </c>
      <c r="G204" s="23">
        <v>23.923999786376953</v>
      </c>
      <c r="I204" s="1">
        <f t="shared" ref="I204" si="174">ABS(G204-G203)</f>
        <v>11.465999603271484</v>
      </c>
      <c r="J204" s="2">
        <f t="shared" ref="J204" si="175">POWER(2,-(I204))</f>
        <v>3.5350062757567006E-4</v>
      </c>
      <c r="K204" s="2"/>
      <c r="O204" s="5"/>
      <c r="P204" s="5"/>
      <c r="Q204" s="5"/>
      <c r="R204" s="9"/>
      <c r="S204" s="15"/>
      <c r="T204" s="5"/>
      <c r="U204" s="15"/>
      <c r="W204" s="5"/>
      <c r="X204" s="5"/>
    </row>
    <row r="205" spans="1:24" s="1" customFormat="1">
      <c r="A205" t="s">
        <v>323</v>
      </c>
      <c r="B205" s="1" t="s">
        <v>212</v>
      </c>
      <c r="C205" t="s">
        <v>21</v>
      </c>
      <c r="D205" s="1" t="s">
        <v>16</v>
      </c>
      <c r="E205" s="1" t="s">
        <v>17</v>
      </c>
      <c r="F205" s="1" t="s">
        <v>18</v>
      </c>
      <c r="G205" s="23">
        <v>12.456000328063965</v>
      </c>
      <c r="K205" s="2"/>
      <c r="O205" s="5"/>
      <c r="P205" s="5"/>
      <c r="Q205" s="5"/>
      <c r="R205" s="9"/>
      <c r="S205" s="15"/>
      <c r="T205" s="5"/>
      <c r="U205" s="15"/>
      <c r="W205" s="5"/>
      <c r="X205" s="5"/>
    </row>
    <row r="206" spans="1:24" s="1" customFormat="1">
      <c r="A206" t="s">
        <v>323</v>
      </c>
      <c r="B206" s="1" t="s">
        <v>212</v>
      </c>
      <c r="C206" t="s">
        <v>227</v>
      </c>
      <c r="D206" s="1" t="s">
        <v>16</v>
      </c>
      <c r="E206" s="1" t="s">
        <v>22</v>
      </c>
      <c r="F206" s="1" t="s">
        <v>18</v>
      </c>
      <c r="G206" s="23">
        <v>24.003000259399414</v>
      </c>
      <c r="I206" s="1">
        <f t="shared" ref="I206" si="176">ABS(G206-G205)</f>
        <v>11.546999931335449</v>
      </c>
      <c r="J206" s="2">
        <f t="shared" ref="J206" si="177">POWER(2,-(I206))</f>
        <v>3.3420016558676098E-4</v>
      </c>
      <c r="K206" s="2"/>
      <c r="O206" s="5"/>
      <c r="P206" s="5"/>
      <c r="Q206" s="5"/>
      <c r="R206" s="9"/>
      <c r="S206" s="15"/>
      <c r="T206" s="5"/>
      <c r="U206" s="15"/>
      <c r="W206" s="5"/>
      <c r="X206" s="5"/>
    </row>
    <row r="207" spans="1:24" s="1" customFormat="1">
      <c r="A207" t="s">
        <v>324</v>
      </c>
      <c r="B207" s="1" t="s">
        <v>212</v>
      </c>
      <c r="C207" t="s">
        <v>21</v>
      </c>
      <c r="D207" s="1" t="s">
        <v>16</v>
      </c>
      <c r="E207" s="1" t="s">
        <v>17</v>
      </c>
      <c r="F207" s="1" t="s">
        <v>18</v>
      </c>
      <c r="G207" s="23">
        <v>13.050000190734863</v>
      </c>
      <c r="K207" s="2"/>
      <c r="O207" s="5"/>
      <c r="P207" s="5"/>
      <c r="Q207" s="5"/>
      <c r="R207" s="9"/>
      <c r="S207" s="15"/>
      <c r="T207" s="5"/>
      <c r="U207" s="15"/>
      <c r="W207" s="5"/>
      <c r="X207" s="5"/>
    </row>
    <row r="208" spans="1:24" s="1" customFormat="1">
      <c r="A208" t="s">
        <v>324</v>
      </c>
      <c r="B208" s="1" t="s">
        <v>212</v>
      </c>
      <c r="C208" t="s">
        <v>227</v>
      </c>
      <c r="D208" s="1" t="s">
        <v>16</v>
      </c>
      <c r="E208" s="1" t="s">
        <v>22</v>
      </c>
      <c r="F208" s="1" t="s">
        <v>18</v>
      </c>
      <c r="G208" s="23">
        <v>24.420000076293945</v>
      </c>
      <c r="I208" s="1">
        <f t="shared" ref="I208" si="178">ABS(G208-G207)</f>
        <v>11.369999885559082</v>
      </c>
      <c r="J208" s="2">
        <f t="shared" ref="J208" si="179">POWER(2,-(I208))</f>
        <v>3.7782351472218252E-4</v>
      </c>
      <c r="K208" s="2"/>
      <c r="O208" s="5"/>
      <c r="P208" s="5"/>
      <c r="Q208" s="5"/>
      <c r="R208" s="9"/>
      <c r="S208" s="15"/>
      <c r="T208" s="5"/>
      <c r="U208" s="15"/>
      <c r="W208" s="5"/>
      <c r="X208" s="5"/>
    </row>
    <row r="209" spans="1:24" s="1" customFormat="1">
      <c r="A209" t="s">
        <v>325</v>
      </c>
      <c r="B209" s="1" t="s">
        <v>212</v>
      </c>
      <c r="C209" t="s">
        <v>21</v>
      </c>
      <c r="D209" s="1" t="s">
        <v>16</v>
      </c>
      <c r="E209" s="1" t="s">
        <v>17</v>
      </c>
      <c r="F209" s="1" t="s">
        <v>18</v>
      </c>
      <c r="G209" s="23">
        <v>12.994000434875488</v>
      </c>
      <c r="K209" s="2"/>
      <c r="O209" s="5"/>
      <c r="P209" s="5"/>
      <c r="Q209" s="5"/>
      <c r="R209" s="9"/>
      <c r="S209" s="15"/>
      <c r="T209" s="5"/>
      <c r="U209" s="15"/>
      <c r="W209" s="5"/>
      <c r="X209" s="5"/>
    </row>
    <row r="210" spans="1:24" s="1" customFormat="1">
      <c r="A210" t="s">
        <v>325</v>
      </c>
      <c r="B210" s="1" t="s">
        <v>212</v>
      </c>
      <c r="C210" t="s">
        <v>227</v>
      </c>
      <c r="D210" s="1" t="s">
        <v>16</v>
      </c>
      <c r="E210" s="1" t="s">
        <v>22</v>
      </c>
      <c r="F210" s="1" t="s">
        <v>18</v>
      </c>
      <c r="G210" s="23">
        <v>24.426000595092773</v>
      </c>
      <c r="I210" s="1">
        <f t="shared" ref="I210" si="180">ABS(G210-G209)</f>
        <v>11.432000160217285</v>
      </c>
      <c r="J210" s="2">
        <f t="shared" ref="J210" si="181">POWER(2,-(I210))</f>
        <v>3.6193038212126871E-4</v>
      </c>
      <c r="K210" s="2"/>
      <c r="O210" s="5"/>
      <c r="P210" s="5"/>
      <c r="Q210" s="5"/>
      <c r="R210" s="9"/>
      <c r="S210" s="15"/>
      <c r="T210" s="5"/>
      <c r="U210" s="15"/>
      <c r="W210" s="5"/>
      <c r="X210" s="5"/>
    </row>
    <row r="211" spans="1:24" s="1" customFormat="1">
      <c r="A211" t="s">
        <v>326</v>
      </c>
      <c r="B211" s="1" t="s">
        <v>212</v>
      </c>
      <c r="C211" t="s">
        <v>227</v>
      </c>
      <c r="D211" s="1" t="s">
        <v>16</v>
      </c>
      <c r="E211" s="1" t="s">
        <v>17</v>
      </c>
      <c r="F211" s="1" t="s">
        <v>18</v>
      </c>
      <c r="G211" s="23">
        <v>24.027999877929688</v>
      </c>
      <c r="K211" s="2"/>
      <c r="O211" s="5"/>
      <c r="P211" s="5"/>
      <c r="Q211" s="5"/>
      <c r="R211" s="9"/>
      <c r="S211" s="15"/>
      <c r="T211" s="5"/>
      <c r="U211" s="15"/>
      <c r="W211" s="5"/>
      <c r="X211" s="5"/>
    </row>
    <row r="212" spans="1:24" s="1" customFormat="1">
      <c r="A212" t="s">
        <v>326</v>
      </c>
      <c r="B212" s="1" t="s">
        <v>212</v>
      </c>
      <c r="C212" t="s">
        <v>21</v>
      </c>
      <c r="D212" s="1" t="s">
        <v>16</v>
      </c>
      <c r="E212" s="1" t="s">
        <v>22</v>
      </c>
      <c r="F212" s="1" t="s">
        <v>18</v>
      </c>
      <c r="G212" s="23">
        <v>13.496000289916992</v>
      </c>
      <c r="I212" s="1">
        <f t="shared" ref="I212" si="182">ABS(G212-G211)</f>
        <v>10.531999588012695</v>
      </c>
      <c r="J212" s="2">
        <f t="shared" ref="J212" si="183">POWER(2,-(I212))</f>
        <v>6.7538624219032231E-4</v>
      </c>
      <c r="K212" s="2"/>
      <c r="O212" s="5"/>
      <c r="P212" s="5"/>
      <c r="Q212" s="5"/>
      <c r="R212" s="9"/>
      <c r="S212" s="15"/>
      <c r="T212" s="5"/>
      <c r="U212" s="15"/>
      <c r="W212" s="5"/>
      <c r="X212" s="5"/>
    </row>
    <row r="213" spans="1:24" s="1" customFormat="1">
      <c r="A213" t="s">
        <v>327</v>
      </c>
      <c r="B213" s="1" t="s">
        <v>212</v>
      </c>
      <c r="C213" t="s">
        <v>227</v>
      </c>
      <c r="D213" s="1" t="s">
        <v>16</v>
      </c>
      <c r="E213" s="1" t="s">
        <v>17</v>
      </c>
      <c r="F213" s="1" t="s">
        <v>18</v>
      </c>
      <c r="G213" s="23">
        <v>24.141000747680664</v>
      </c>
      <c r="K213" s="2"/>
      <c r="O213" s="5"/>
      <c r="P213" s="5"/>
      <c r="Q213" s="5"/>
      <c r="R213" s="9"/>
      <c r="S213" s="15"/>
      <c r="T213" s="5"/>
      <c r="U213" s="15"/>
      <c r="W213" s="5"/>
      <c r="X213" s="5"/>
    </row>
    <row r="214" spans="1:24" s="1" customFormat="1">
      <c r="A214" t="s">
        <v>327</v>
      </c>
      <c r="B214" s="1" t="s">
        <v>212</v>
      </c>
      <c r="C214" t="s">
        <v>21</v>
      </c>
      <c r="D214" s="1" t="s">
        <v>16</v>
      </c>
      <c r="E214" s="1" t="s">
        <v>22</v>
      </c>
      <c r="F214" s="1" t="s">
        <v>18</v>
      </c>
      <c r="G214" s="23">
        <v>13.527999877929688</v>
      </c>
      <c r="I214" s="1">
        <f t="shared" ref="I214" si="184">ABS(G214-G213)</f>
        <v>10.613000869750977</v>
      </c>
      <c r="J214" s="2">
        <f t="shared" ref="J214" si="185">POWER(2,-(I214))</f>
        <v>6.3851101571637571E-4</v>
      </c>
      <c r="K214" s="2"/>
      <c r="O214" s="5"/>
      <c r="P214" s="5"/>
      <c r="Q214" s="5"/>
      <c r="R214" s="9"/>
      <c r="S214" s="15"/>
      <c r="T214" s="5"/>
      <c r="U214" s="15"/>
      <c r="W214" s="5"/>
      <c r="X214" s="5"/>
    </row>
    <row r="215" spans="1:24" s="1" customFormat="1">
      <c r="A215" t="s">
        <v>328</v>
      </c>
      <c r="B215" s="1" t="s">
        <v>212</v>
      </c>
      <c r="C215" t="s">
        <v>227</v>
      </c>
      <c r="D215" s="1" t="s">
        <v>16</v>
      </c>
      <c r="E215" s="1" t="s">
        <v>17</v>
      </c>
      <c r="F215" s="1" t="s">
        <v>18</v>
      </c>
      <c r="G215" s="23">
        <v>24.106000900268555</v>
      </c>
      <c r="K215" s="2"/>
      <c r="O215" s="5"/>
      <c r="P215" s="5"/>
      <c r="Q215" s="5"/>
      <c r="R215" s="9"/>
      <c r="S215" s="15"/>
      <c r="T215" s="5"/>
      <c r="U215" s="15"/>
      <c r="W215" s="5"/>
      <c r="X215" s="5"/>
    </row>
    <row r="216" spans="1:24" s="1" customFormat="1">
      <c r="A216" t="s">
        <v>328</v>
      </c>
      <c r="B216" s="1" t="s">
        <v>212</v>
      </c>
      <c r="C216" t="s">
        <v>21</v>
      </c>
      <c r="D216" s="1" t="s">
        <v>16</v>
      </c>
      <c r="E216" s="1" t="s">
        <v>22</v>
      </c>
      <c r="F216" s="1" t="s">
        <v>18</v>
      </c>
      <c r="G216" s="23">
        <v>13.196000099182129</v>
      </c>
      <c r="I216" s="1">
        <f t="shared" ref="I216" si="186">ABS(G216-G215)</f>
        <v>10.910000801086426</v>
      </c>
      <c r="J216" s="2">
        <f t="shared" ref="J216" si="187">POWER(2,-(I216))</f>
        <v>5.1971171457023671E-4</v>
      </c>
      <c r="K216" s="2"/>
      <c r="O216" s="5"/>
      <c r="P216" s="5"/>
      <c r="Q216" s="5"/>
      <c r="R216" s="9"/>
      <c r="S216" s="15"/>
      <c r="T216" s="5"/>
      <c r="U216" s="15"/>
      <c r="W216" s="5"/>
      <c r="X216" s="5"/>
    </row>
    <row r="217" spans="1:24" s="1" customFormat="1">
      <c r="A217" t="s">
        <v>329</v>
      </c>
      <c r="B217" s="1" t="s">
        <v>212</v>
      </c>
      <c r="C217" t="s">
        <v>227</v>
      </c>
      <c r="D217" s="1" t="s">
        <v>16</v>
      </c>
      <c r="E217" s="1" t="s">
        <v>17</v>
      </c>
      <c r="F217" s="1" t="s">
        <v>18</v>
      </c>
      <c r="G217" s="23">
        <v>24.143999099731445</v>
      </c>
      <c r="K217" s="2"/>
      <c r="O217" s="5"/>
      <c r="Q217" s="32" t="s">
        <v>200</v>
      </c>
      <c r="R217" s="32" t="s">
        <v>201</v>
      </c>
      <c r="S217" s="31"/>
      <c r="T217" s="5"/>
      <c r="U217" s="15"/>
      <c r="W217" s="5"/>
      <c r="X217" s="5"/>
    </row>
    <row r="218" spans="1:24" s="1" customFormat="1">
      <c r="A218" t="s">
        <v>329</v>
      </c>
      <c r="B218" s="1" t="s">
        <v>212</v>
      </c>
      <c r="C218" t="s">
        <v>21</v>
      </c>
      <c r="D218" s="1" t="s">
        <v>16</v>
      </c>
      <c r="E218" s="1" t="s">
        <v>22</v>
      </c>
      <c r="F218" s="1" t="s">
        <v>18</v>
      </c>
      <c r="G218" s="23">
        <v>13.291999816894531</v>
      </c>
      <c r="I218" s="1">
        <f t="shared" ref="I218" si="188">ABS(G218-G217)</f>
        <v>10.851999282836914</v>
      </c>
      <c r="J218" s="2">
        <f t="shared" ref="J218" si="189">POWER(2,-(I218))</f>
        <v>5.4103168880247445E-4</v>
      </c>
      <c r="K218" s="2"/>
      <c r="O218" s="5"/>
      <c r="P218" s="32" t="s">
        <v>199</v>
      </c>
      <c r="Q218" s="33"/>
      <c r="R218" s="33"/>
      <c r="S218" s="31"/>
      <c r="T218" s="5"/>
      <c r="U218" s="15"/>
      <c r="W218" s="5"/>
      <c r="X218" s="5"/>
    </row>
    <row r="219" spans="1:24" s="1" customFormat="1">
      <c r="A219"/>
      <c r="C219"/>
      <c r="G219"/>
      <c r="J219" s="2"/>
      <c r="K219" s="2"/>
      <c r="O219" s="5"/>
      <c r="P219" s="33"/>
      <c r="Q219" s="33"/>
      <c r="R219" s="33"/>
      <c r="S219" s="31"/>
      <c r="T219" s="5"/>
      <c r="U219" s="15"/>
      <c r="W219" s="5"/>
      <c r="X219" s="5"/>
    </row>
    <row r="220" spans="1:24" s="1" customFormat="1">
      <c r="A220" t="s">
        <v>330</v>
      </c>
      <c r="B220" s="1" t="s">
        <v>217</v>
      </c>
      <c r="C220" t="s">
        <v>21</v>
      </c>
      <c r="D220" s="1" t="s">
        <v>16</v>
      </c>
      <c r="E220" s="1" t="s">
        <v>17</v>
      </c>
      <c r="F220" s="1" t="s">
        <v>18</v>
      </c>
      <c r="G220" s="23">
        <v>13.067999839782715</v>
      </c>
      <c r="K220" s="2">
        <f>AVERAGE(J221:J251)</f>
        <v>4.8348470050391416E-4</v>
      </c>
      <c r="L220" s="2">
        <f>STDEV(J221:J251)/SQRT(16)</f>
        <v>5.1078286524515663E-5</v>
      </c>
      <c r="M220" s="3">
        <f>K220*(1/K191)</f>
        <v>1.0829519958094189</v>
      </c>
      <c r="N220" s="4">
        <f>L220*(1/K191)</f>
        <v>0.11440968509778472</v>
      </c>
      <c r="O220" s="5"/>
      <c r="P220" s="22">
        <v>1</v>
      </c>
      <c r="Q220" s="5">
        <f>(J221+J223)/2</f>
        <v>3.5561569785339989E-4</v>
      </c>
      <c r="R220" s="14" t="s">
        <v>202</v>
      </c>
      <c r="S220" s="15">
        <f>AVERAGE(Q220:Q227)</f>
        <v>4.8348470050391405E-4</v>
      </c>
      <c r="T220" s="5"/>
      <c r="W220" s="5"/>
      <c r="X220" s="5"/>
    </row>
    <row r="221" spans="1:24" s="1" customFormat="1">
      <c r="A221" t="s">
        <v>330</v>
      </c>
      <c r="B221" s="1" t="s">
        <v>217</v>
      </c>
      <c r="C221" t="s">
        <v>227</v>
      </c>
      <c r="D221" s="1" t="s">
        <v>16</v>
      </c>
      <c r="E221" s="1" t="s">
        <v>22</v>
      </c>
      <c r="F221" s="1" t="s">
        <v>18</v>
      </c>
      <c r="G221" s="23">
        <v>24.507999420166016</v>
      </c>
      <c r="I221" s="1">
        <f>ABS(G221-G220)</f>
        <v>11.439999580383301</v>
      </c>
      <c r="J221" s="2">
        <f>POWER(2,-(I221))</f>
        <v>3.5992911281528483E-4</v>
      </c>
      <c r="K221" s="2"/>
      <c r="L221" s="2"/>
      <c r="M221" s="3"/>
      <c r="O221" s="5"/>
      <c r="P221" s="22">
        <v>2</v>
      </c>
      <c r="Q221" s="5">
        <f>(J225+J227)/2</f>
        <v>4.5092748558306833E-4</v>
      </c>
      <c r="R221" s="14" t="s">
        <v>203</v>
      </c>
      <c r="S221" s="16">
        <f>S220*(1/S191)</f>
        <v>1.0829519958094185</v>
      </c>
      <c r="T221" s="5"/>
      <c r="W221" s="5"/>
      <c r="X221" s="3"/>
    </row>
    <row r="222" spans="1:24" s="1" customFormat="1">
      <c r="A222" t="s">
        <v>331</v>
      </c>
      <c r="B222" s="1" t="s">
        <v>217</v>
      </c>
      <c r="C222" t="s">
        <v>21</v>
      </c>
      <c r="D222" s="1" t="s">
        <v>16</v>
      </c>
      <c r="E222" s="1" t="s">
        <v>17</v>
      </c>
      <c r="F222" s="1" t="s">
        <v>18</v>
      </c>
      <c r="G222" s="23">
        <v>13.102999687194824</v>
      </c>
      <c r="K222" s="2"/>
      <c r="O222" s="5"/>
      <c r="P222" s="22">
        <v>3</v>
      </c>
      <c r="Q222" s="5">
        <f>(J229+J231)/2</f>
        <v>4.663710990055507E-4</v>
      </c>
      <c r="R222" s="14" t="s">
        <v>204</v>
      </c>
      <c r="S222" s="17">
        <f>STDEV(Q220:Q227)/SQRT(8)</f>
        <v>7.2376846371154856E-5</v>
      </c>
      <c r="T222" s="5"/>
      <c r="W222" s="5"/>
      <c r="X222" s="5"/>
    </row>
    <row r="223" spans="1:24" s="1" customFormat="1">
      <c r="A223" t="s">
        <v>331</v>
      </c>
      <c r="B223" s="1" t="s">
        <v>217</v>
      </c>
      <c r="C223" t="s">
        <v>227</v>
      </c>
      <c r="D223" s="1" t="s">
        <v>16</v>
      </c>
      <c r="E223" s="1" t="s">
        <v>22</v>
      </c>
      <c r="F223" s="1" t="s">
        <v>18</v>
      </c>
      <c r="G223" s="23">
        <v>24.577999114990234</v>
      </c>
      <c r="I223" s="1">
        <f t="shared" ref="I223" si="190">ABS(G223-G222)</f>
        <v>11.47499942779541</v>
      </c>
      <c r="J223" s="2">
        <f t="shared" ref="J223" si="191">POWER(2,-(I223))</f>
        <v>3.5130228289151496E-4</v>
      </c>
      <c r="K223" s="2"/>
      <c r="O223" s="5"/>
      <c r="P223" s="22">
        <v>4</v>
      </c>
      <c r="Q223" s="5">
        <f>(J233+J235)/2</f>
        <v>3.7176030348081194E-4</v>
      </c>
      <c r="R223" s="14" t="s">
        <v>205</v>
      </c>
      <c r="S223" s="18">
        <f>S222*(1/S220)</f>
        <v>0.14969831784898213</v>
      </c>
      <c r="T223" s="5"/>
      <c r="W223" s="5"/>
      <c r="X223" s="4"/>
    </row>
    <row r="224" spans="1:24" s="1" customFormat="1">
      <c r="A224" t="s">
        <v>332</v>
      </c>
      <c r="B224" s="1" t="s">
        <v>217</v>
      </c>
      <c r="C224" t="s">
        <v>21</v>
      </c>
      <c r="D224" s="1" t="s">
        <v>16</v>
      </c>
      <c r="E224" s="1" t="s">
        <v>17</v>
      </c>
      <c r="F224" s="1" t="s">
        <v>18</v>
      </c>
      <c r="G224" s="23">
        <v>13.263999938964844</v>
      </c>
      <c r="K224" s="2"/>
      <c r="L224" s="2"/>
      <c r="M224" s="3"/>
      <c r="N224" s="4"/>
      <c r="O224" s="5"/>
      <c r="P224" s="22">
        <v>5</v>
      </c>
      <c r="Q224" s="5">
        <f>(J237+J239)/2</f>
        <v>3.1001071962047638E-4</v>
      </c>
      <c r="R224" s="9"/>
      <c r="S224" s="15"/>
      <c r="T224" s="5"/>
      <c r="U224" s="15"/>
      <c r="W224" s="5"/>
      <c r="X224" s="5"/>
    </row>
    <row r="225" spans="1:17" s="1" customFormat="1">
      <c r="A225" t="s">
        <v>332</v>
      </c>
      <c r="B225" s="1" t="s">
        <v>217</v>
      </c>
      <c r="C225" t="s">
        <v>227</v>
      </c>
      <c r="D225" s="1" t="s">
        <v>16</v>
      </c>
      <c r="E225" s="1" t="s">
        <v>22</v>
      </c>
      <c r="F225" s="1" t="s">
        <v>18</v>
      </c>
      <c r="G225" s="23">
        <v>24.356000900268555</v>
      </c>
      <c r="I225" s="1">
        <f t="shared" ref="I225" si="192">ABS(G225-G224)</f>
        <v>11.092000961303711</v>
      </c>
      <c r="J225" s="2">
        <f t="shared" ref="J225" si="193">POWER(2,-(I225))</f>
        <v>4.5811551334994213E-4</v>
      </c>
      <c r="K225" s="2"/>
      <c r="O225" s="5"/>
      <c r="P225" s="22">
        <v>6</v>
      </c>
      <c r="Q225" s="5">
        <f>(J241+J243)/2</f>
        <v>3.8728722934928327E-4</v>
      </c>
    </row>
    <row r="226" spans="1:17" s="1" customFormat="1">
      <c r="A226" t="s">
        <v>333</v>
      </c>
      <c r="B226" s="1" t="s">
        <v>217</v>
      </c>
      <c r="C226" t="s">
        <v>21</v>
      </c>
      <c r="D226" s="1" t="s">
        <v>16</v>
      </c>
      <c r="E226" s="1" t="s">
        <v>17</v>
      </c>
      <c r="F226" s="1" t="s">
        <v>18</v>
      </c>
      <c r="G226" s="23">
        <v>13.279000282287598</v>
      </c>
      <c r="K226" s="2"/>
      <c r="O226" s="5"/>
      <c r="P226" s="22">
        <v>7</v>
      </c>
      <c r="Q226" s="5">
        <f>(J245+J247)/2</f>
        <v>5.7908647531389038E-4</v>
      </c>
    </row>
    <row r="227" spans="1:17" s="1" customFormat="1">
      <c r="A227" t="s">
        <v>333</v>
      </c>
      <c r="B227" s="1" t="s">
        <v>217</v>
      </c>
      <c r="C227" t="s">
        <v>227</v>
      </c>
      <c r="D227" s="1" t="s">
        <v>16</v>
      </c>
      <c r="E227" s="1" t="s">
        <v>22</v>
      </c>
      <c r="F227" s="1" t="s">
        <v>18</v>
      </c>
      <c r="G227" s="23">
        <v>24.416999816894531</v>
      </c>
      <c r="I227" s="1">
        <f t="shared" ref="I227" si="194">ABS(G227-G226)</f>
        <v>11.137999534606934</v>
      </c>
      <c r="J227" s="2">
        <f t="shared" ref="J227" si="195">POWER(2,-(I227))</f>
        <v>4.4373945781619453E-4</v>
      </c>
      <c r="K227" s="2"/>
      <c r="O227" s="5"/>
      <c r="P227" s="22">
        <v>8</v>
      </c>
      <c r="Q227" s="5">
        <f>(J249+J251)/2</f>
        <v>9.4681859382483174E-4</v>
      </c>
    </row>
    <row r="228" spans="1:17" s="1" customFormat="1">
      <c r="A228" t="s">
        <v>334</v>
      </c>
      <c r="B228" s="1" t="s">
        <v>217</v>
      </c>
      <c r="C228" t="s">
        <v>21</v>
      </c>
      <c r="D228" s="1" t="s">
        <v>16</v>
      </c>
      <c r="E228" s="1" t="s">
        <v>17</v>
      </c>
      <c r="F228" s="1" t="s">
        <v>18</v>
      </c>
      <c r="G228" s="23">
        <v>13.300000190734863</v>
      </c>
      <c r="K228" s="2"/>
      <c r="L228" s="2"/>
      <c r="M228" s="3"/>
      <c r="N228" s="4"/>
      <c r="O228" s="5"/>
      <c r="P228" s="5"/>
      <c r="Q228" s="5"/>
    </row>
    <row r="229" spans="1:17" s="1" customFormat="1">
      <c r="A229" t="s">
        <v>334</v>
      </c>
      <c r="B229" s="1" t="s">
        <v>217</v>
      </c>
      <c r="C229" t="s">
        <v>227</v>
      </c>
      <c r="D229" s="1" t="s">
        <v>16</v>
      </c>
      <c r="E229" s="1" t="s">
        <v>22</v>
      </c>
      <c r="F229" s="1" t="s">
        <v>18</v>
      </c>
      <c r="G229" s="23">
        <v>24.319999694824219</v>
      </c>
      <c r="I229" s="1">
        <f t="shared" ref="I229" si="196">ABS(G229-G228)</f>
        <v>11.019999504089355</v>
      </c>
      <c r="J229" s="2">
        <f t="shared" ref="J229" si="197">POWER(2,-(I229))</f>
        <v>4.8155910327154551E-4</v>
      </c>
      <c r="K229" s="2"/>
      <c r="O229" s="5"/>
      <c r="P229" s="5"/>
      <c r="Q229" s="5"/>
    </row>
    <row r="230" spans="1:17" s="1" customFormat="1">
      <c r="A230" t="s">
        <v>335</v>
      </c>
      <c r="B230" s="1" t="s">
        <v>217</v>
      </c>
      <c r="C230" t="s">
        <v>21</v>
      </c>
      <c r="D230" s="1" t="s">
        <v>16</v>
      </c>
      <c r="E230" s="1" t="s">
        <v>17</v>
      </c>
      <c r="F230" s="1" t="s">
        <v>18</v>
      </c>
      <c r="G230" s="23">
        <v>13.269000053405762</v>
      </c>
      <c r="K230" s="2"/>
      <c r="O230" s="5"/>
      <c r="P230" s="5"/>
      <c r="Q230" s="5"/>
    </row>
    <row r="231" spans="1:17" s="1" customFormat="1">
      <c r="A231" t="s">
        <v>335</v>
      </c>
      <c r="B231" s="1" t="s">
        <v>217</v>
      </c>
      <c r="C231" t="s">
        <v>227</v>
      </c>
      <c r="D231" s="1" t="s">
        <v>16</v>
      </c>
      <c r="E231" s="1" t="s">
        <v>22</v>
      </c>
      <c r="F231" s="1" t="s">
        <v>18</v>
      </c>
      <c r="G231" s="23">
        <v>24.382999420166016</v>
      </c>
      <c r="I231" s="1">
        <f t="shared" ref="I231" si="198">ABS(G231-G230)</f>
        <v>11.113999366760254</v>
      </c>
      <c r="J231" s="2">
        <f t="shared" ref="J231" si="199">POWER(2,-(I231))</f>
        <v>4.511830947395559E-4</v>
      </c>
      <c r="K231" s="2"/>
      <c r="O231" s="5"/>
      <c r="P231" s="5"/>
      <c r="Q231" s="5"/>
    </row>
    <row r="232" spans="1:17" s="1" customFormat="1">
      <c r="A232" t="s">
        <v>336</v>
      </c>
      <c r="B232" s="1" t="s">
        <v>217</v>
      </c>
      <c r="C232" t="s">
        <v>21</v>
      </c>
      <c r="D232" s="1" t="s">
        <v>16</v>
      </c>
      <c r="E232" s="1" t="s">
        <v>17</v>
      </c>
      <c r="F232" s="1" t="s">
        <v>18</v>
      </c>
      <c r="G232" s="23">
        <v>13.206999778747559</v>
      </c>
      <c r="K232" s="2"/>
      <c r="O232" s="5"/>
      <c r="P232" s="5"/>
      <c r="Q232" s="5"/>
    </row>
    <row r="233" spans="1:17" s="1" customFormat="1">
      <c r="A233" t="s">
        <v>336</v>
      </c>
      <c r="B233" s="1" t="s">
        <v>217</v>
      </c>
      <c r="C233" t="s">
        <v>227</v>
      </c>
      <c r="D233" s="1" t="s">
        <v>16</v>
      </c>
      <c r="E233" s="1" t="s">
        <v>22</v>
      </c>
      <c r="F233" s="1" t="s">
        <v>18</v>
      </c>
      <c r="G233" s="23">
        <v>24.621999740600586</v>
      </c>
      <c r="I233" s="1">
        <f t="shared" ref="I233" si="200">ABS(G233-G232)</f>
        <v>11.414999961853027</v>
      </c>
      <c r="J233" s="2">
        <f t="shared" ref="J233" si="201">POWER(2,-(I233))</f>
        <v>3.6622046605201409E-4</v>
      </c>
      <c r="K233" s="2"/>
      <c r="O233" s="5"/>
      <c r="P233" s="5"/>
      <c r="Q233" s="5"/>
    </row>
    <row r="234" spans="1:17" s="1" customFormat="1">
      <c r="A234" t="s">
        <v>337</v>
      </c>
      <c r="B234" s="1" t="s">
        <v>217</v>
      </c>
      <c r="C234" t="s">
        <v>21</v>
      </c>
      <c r="D234" s="1" t="s">
        <v>16</v>
      </c>
      <c r="E234" s="1" t="s">
        <v>17</v>
      </c>
      <c r="F234" s="1" t="s">
        <v>18</v>
      </c>
      <c r="G234" s="23">
        <v>13.125</v>
      </c>
      <c r="K234" s="2"/>
      <c r="O234" s="5"/>
      <c r="P234" s="5"/>
      <c r="Q234" s="5"/>
    </row>
    <row r="235" spans="1:17" s="1" customFormat="1">
      <c r="A235" t="s">
        <v>337</v>
      </c>
      <c r="B235" s="1" t="s">
        <v>217</v>
      </c>
      <c r="C235" t="s">
        <v>227</v>
      </c>
      <c r="D235" s="1" t="s">
        <v>16</v>
      </c>
      <c r="E235" s="1" t="s">
        <v>22</v>
      </c>
      <c r="F235" s="1" t="s">
        <v>18</v>
      </c>
      <c r="G235" s="23">
        <v>24.496999740600586</v>
      </c>
      <c r="I235" s="1">
        <f t="shared" ref="I235" si="202">ABS(G235-G234)</f>
        <v>11.371999740600586</v>
      </c>
      <c r="J235" s="2">
        <f t="shared" ref="J235" si="203">POWER(2,-(I235))</f>
        <v>3.7730014090960978E-4</v>
      </c>
      <c r="K235" s="2"/>
      <c r="O235" s="5"/>
      <c r="P235" s="5"/>
      <c r="Q235" s="5"/>
    </row>
    <row r="236" spans="1:17" s="1" customFormat="1">
      <c r="A236" t="s">
        <v>338</v>
      </c>
      <c r="B236" s="1" t="s">
        <v>217</v>
      </c>
      <c r="C236" t="s">
        <v>21</v>
      </c>
      <c r="D236" s="1" t="s">
        <v>16</v>
      </c>
      <c r="E236" s="1" t="s">
        <v>17</v>
      </c>
      <c r="F236" s="1" t="s">
        <v>18</v>
      </c>
      <c r="G236" s="23">
        <v>13.048999786376953</v>
      </c>
      <c r="K236" s="2"/>
      <c r="O236" s="5"/>
      <c r="P236" s="5"/>
      <c r="Q236" s="5"/>
    </row>
    <row r="237" spans="1:17" s="1" customFormat="1">
      <c r="A237" t="s">
        <v>338</v>
      </c>
      <c r="B237" s="1" t="s">
        <v>217</v>
      </c>
      <c r="C237" t="s">
        <v>227</v>
      </c>
      <c r="D237" s="1" t="s">
        <v>16</v>
      </c>
      <c r="E237" s="1" t="s">
        <v>22</v>
      </c>
      <c r="F237" s="1" t="s">
        <v>18</v>
      </c>
      <c r="G237" s="23">
        <v>24.687000274658203</v>
      </c>
      <c r="I237" s="1">
        <f t="shared" ref="I237" si="204">ABS(G237-G236)</f>
        <v>11.63800048828125</v>
      </c>
      <c r="J237" s="2">
        <f t="shared" ref="J237" si="205">POWER(2,-(I237))</f>
        <v>3.1377097228768813E-4</v>
      </c>
      <c r="K237" s="2"/>
      <c r="L237" s="2"/>
      <c r="M237" s="3"/>
      <c r="N237" s="4"/>
      <c r="O237" s="5"/>
      <c r="P237" s="5"/>
      <c r="Q237" s="5"/>
    </row>
    <row r="238" spans="1:17" s="1" customFormat="1">
      <c r="A238" t="s">
        <v>339</v>
      </c>
      <c r="B238" s="1" t="s">
        <v>217</v>
      </c>
      <c r="C238" t="s">
        <v>21</v>
      </c>
      <c r="D238" s="1" t="s">
        <v>16</v>
      </c>
      <c r="E238" s="1" t="s">
        <v>17</v>
      </c>
      <c r="F238" s="1" t="s">
        <v>18</v>
      </c>
      <c r="G238" s="23">
        <v>12.857999801635742</v>
      </c>
      <c r="K238" s="2"/>
      <c r="O238" s="5"/>
      <c r="P238" s="5"/>
      <c r="Q238" s="5"/>
    </row>
    <row r="239" spans="1:17" s="1" customFormat="1">
      <c r="A239" t="s">
        <v>339</v>
      </c>
      <c r="B239" s="1" t="s">
        <v>217</v>
      </c>
      <c r="C239" t="s">
        <v>227</v>
      </c>
      <c r="D239" s="1" t="s">
        <v>16</v>
      </c>
      <c r="E239" s="1" t="s">
        <v>22</v>
      </c>
      <c r="F239" s="1" t="s">
        <v>18</v>
      </c>
      <c r="G239" s="23">
        <v>24.531000137329102</v>
      </c>
      <c r="I239" s="1">
        <f t="shared" ref="I239" si="206">ABS(G239-G238)</f>
        <v>11.673000335693359</v>
      </c>
      <c r="J239" s="2">
        <f t="shared" ref="J239" si="207">POWER(2,-(I239))</f>
        <v>3.0625046695326462E-4</v>
      </c>
      <c r="K239" s="2"/>
      <c r="O239" s="5"/>
      <c r="P239" s="5"/>
      <c r="Q239" s="5"/>
    </row>
    <row r="240" spans="1:17" s="1" customFormat="1">
      <c r="A240" t="s">
        <v>340</v>
      </c>
      <c r="B240" s="1" t="s">
        <v>217</v>
      </c>
      <c r="C240" t="s">
        <v>227</v>
      </c>
      <c r="D240" s="1" t="s">
        <v>16</v>
      </c>
      <c r="E240" s="1" t="s">
        <v>17</v>
      </c>
      <c r="F240" s="1" t="s">
        <v>18</v>
      </c>
      <c r="G240" s="23">
        <v>24.5</v>
      </c>
      <c r="K240" s="2"/>
      <c r="O240" s="5"/>
      <c r="P240" s="5"/>
      <c r="Q240" s="5"/>
    </row>
    <row r="241" spans="1:21" s="1" customFormat="1">
      <c r="A241" t="s">
        <v>340</v>
      </c>
      <c r="B241" s="1" t="s">
        <v>217</v>
      </c>
      <c r="C241" t="s">
        <v>21</v>
      </c>
      <c r="D241" s="1" t="s">
        <v>16</v>
      </c>
      <c r="E241" s="1" t="s">
        <v>22</v>
      </c>
      <c r="F241" s="1" t="s">
        <v>18</v>
      </c>
      <c r="G241" s="23">
        <v>13.142000198364258</v>
      </c>
      <c r="I241" s="1">
        <f t="shared" ref="I241" si="208">ABS(G241-G240)</f>
        <v>11.357999801635742</v>
      </c>
      <c r="J241" s="2">
        <f t="shared" ref="J241" si="209">POWER(2,-(I241))</f>
        <v>3.8097929074904868E-4</v>
      </c>
      <c r="K241" s="2"/>
      <c r="O241" s="5"/>
      <c r="P241" s="5"/>
      <c r="Q241" s="5"/>
      <c r="R241" s="9"/>
      <c r="S241" s="15"/>
      <c r="T241" s="5"/>
      <c r="U241" s="15"/>
    </row>
    <row r="242" spans="1:21" s="1" customFormat="1">
      <c r="A242" t="s">
        <v>341</v>
      </c>
      <c r="B242" s="1" t="s">
        <v>217</v>
      </c>
      <c r="C242" t="s">
        <v>227</v>
      </c>
      <c r="D242" s="1" t="s">
        <v>16</v>
      </c>
      <c r="E242" s="1" t="s">
        <v>17</v>
      </c>
      <c r="F242" s="1" t="s">
        <v>18</v>
      </c>
      <c r="G242" s="23">
        <v>24.531999588012695</v>
      </c>
      <c r="K242" s="2"/>
      <c r="O242" s="5"/>
      <c r="P242" s="5"/>
      <c r="Q242" s="5"/>
      <c r="R242" s="9"/>
      <c r="S242" s="15"/>
      <c r="T242" s="5"/>
      <c r="U242" s="15"/>
    </row>
    <row r="243" spans="1:21" s="1" customFormat="1">
      <c r="A243" t="s">
        <v>341</v>
      </c>
      <c r="B243" s="1" t="s">
        <v>217</v>
      </c>
      <c r="C243" t="s">
        <v>21</v>
      </c>
      <c r="D243" s="1" t="s">
        <v>16</v>
      </c>
      <c r="E243" s="1" t="s">
        <v>22</v>
      </c>
      <c r="F243" s="1" t="s">
        <v>18</v>
      </c>
      <c r="G243" s="23">
        <v>13.220999717712402</v>
      </c>
      <c r="I243" s="1">
        <f t="shared" ref="I243" si="210">ABS(G243-G242)</f>
        <v>11.310999870300293</v>
      </c>
      <c r="J243" s="2">
        <f t="shared" ref="J243" si="211">POWER(2,-(I243))</f>
        <v>3.9359516794951785E-4</v>
      </c>
      <c r="K243" s="2"/>
      <c r="O243" s="5"/>
      <c r="P243" s="5"/>
      <c r="Q243" s="5"/>
      <c r="R243" s="9"/>
      <c r="S243" s="15"/>
      <c r="T243" s="5"/>
      <c r="U243" s="15"/>
    </row>
    <row r="244" spans="1:21" s="1" customFormat="1">
      <c r="A244" t="s">
        <v>342</v>
      </c>
      <c r="B244" s="1" t="s">
        <v>217</v>
      </c>
      <c r="C244" t="s">
        <v>227</v>
      </c>
      <c r="D244" s="1" t="s">
        <v>16</v>
      </c>
      <c r="E244" s="1" t="s">
        <v>17</v>
      </c>
      <c r="F244" s="1" t="s">
        <v>18</v>
      </c>
      <c r="G244" s="23">
        <v>24.273000717163086</v>
      </c>
      <c r="K244" s="2"/>
      <c r="O244" s="5"/>
      <c r="P244" s="5"/>
      <c r="Q244" s="5"/>
      <c r="R244" s="9"/>
      <c r="S244" s="15"/>
      <c r="T244" s="5"/>
      <c r="U244" s="15"/>
    </row>
    <row r="245" spans="1:21" s="1" customFormat="1">
      <c r="A245" t="s">
        <v>342</v>
      </c>
      <c r="B245" s="1" t="s">
        <v>217</v>
      </c>
      <c r="C245" t="s">
        <v>21</v>
      </c>
      <c r="D245" s="1" t="s">
        <v>16</v>
      </c>
      <c r="E245" s="1" t="s">
        <v>22</v>
      </c>
      <c r="F245" s="1" t="s">
        <v>18</v>
      </c>
      <c r="G245" s="23">
        <v>13.413999557495117</v>
      </c>
      <c r="I245" s="1">
        <f t="shared" ref="I245" si="212">ABS(G245-G244)</f>
        <v>10.859001159667969</v>
      </c>
      <c r="J245" s="2">
        <f t="shared" ref="J245" si="213">POWER(2,-(I245))</f>
        <v>5.3841224449272451E-4</v>
      </c>
      <c r="K245" s="2"/>
      <c r="O245" s="5"/>
      <c r="P245" s="5"/>
      <c r="Q245" s="5"/>
      <c r="R245" s="9"/>
      <c r="S245" s="15"/>
      <c r="T245" s="5"/>
      <c r="U245" s="15"/>
    </row>
    <row r="246" spans="1:21" s="1" customFormat="1">
      <c r="A246" t="s">
        <v>343</v>
      </c>
      <c r="B246" s="1" t="s">
        <v>217</v>
      </c>
      <c r="C246" t="s">
        <v>227</v>
      </c>
      <c r="D246" s="1" t="s">
        <v>16</v>
      </c>
      <c r="E246" s="1" t="s">
        <v>17</v>
      </c>
      <c r="F246" s="1" t="s">
        <v>18</v>
      </c>
      <c r="G246" s="23">
        <v>24.283000946044922</v>
      </c>
      <c r="K246" s="2"/>
      <c r="O246" s="5"/>
      <c r="P246" s="5"/>
      <c r="Q246" s="5"/>
      <c r="R246" s="9"/>
      <c r="S246" s="16"/>
      <c r="T246" s="6"/>
      <c r="U246" s="15"/>
    </row>
    <row r="247" spans="1:21" s="1" customFormat="1">
      <c r="A247" t="s">
        <v>343</v>
      </c>
      <c r="B247" s="1" t="s">
        <v>217</v>
      </c>
      <c r="C247" t="s">
        <v>21</v>
      </c>
      <c r="D247" s="1" t="s">
        <v>16</v>
      </c>
      <c r="E247" s="1" t="s">
        <v>22</v>
      </c>
      <c r="F247" s="1" t="s">
        <v>18</v>
      </c>
      <c r="G247" s="23">
        <v>13.626999855041504</v>
      </c>
      <c r="I247" s="1">
        <f t="shared" ref="I247" si="214">ABS(G247-G246)</f>
        <v>10.656001091003418</v>
      </c>
      <c r="J247" s="2">
        <f t="shared" ref="J247" si="215">POWER(2,-(I247))</f>
        <v>6.1976070613505637E-4</v>
      </c>
      <c r="K247" s="2"/>
      <c r="O247" s="5"/>
      <c r="P247" s="5"/>
      <c r="Q247" s="5"/>
      <c r="R247" s="9"/>
      <c r="S247" s="16"/>
      <c r="T247" s="6"/>
      <c r="U247" s="15"/>
    </row>
    <row r="248" spans="1:21" s="1" customFormat="1">
      <c r="A248" t="s">
        <v>344</v>
      </c>
      <c r="B248" s="1" t="s">
        <v>217</v>
      </c>
      <c r="C248" t="s">
        <v>21</v>
      </c>
      <c r="D248" s="1" t="s">
        <v>16</v>
      </c>
      <c r="E248" s="1" t="s">
        <v>17</v>
      </c>
      <c r="F248" s="1" t="s">
        <v>18</v>
      </c>
      <c r="G248" s="23">
        <v>14.593999862670898</v>
      </c>
      <c r="K248" s="2"/>
      <c r="O248" s="5"/>
      <c r="P248" s="5"/>
      <c r="Q248" s="5"/>
      <c r="R248" s="9"/>
      <c r="S248" s="16"/>
      <c r="T248" s="6"/>
      <c r="U248" s="15"/>
    </row>
    <row r="249" spans="1:21" s="1" customFormat="1">
      <c r="A249" t="s">
        <v>344</v>
      </c>
      <c r="B249" s="1" t="s">
        <v>217</v>
      </c>
      <c r="C249" t="s">
        <v>227</v>
      </c>
      <c r="D249" s="1" t="s">
        <v>16</v>
      </c>
      <c r="E249" s="1" t="s">
        <v>22</v>
      </c>
      <c r="F249" s="1" t="s">
        <v>18</v>
      </c>
      <c r="G249" s="23">
        <v>24.448999404907227</v>
      </c>
      <c r="I249" s="1">
        <f t="shared" ref="I249" si="216">ABS(G249-G248)</f>
        <v>9.8549995422363281</v>
      </c>
      <c r="J249" s="2">
        <f t="shared" ref="J249" si="217">POWER(2,-(I249))</f>
        <v>1.0798154337558648E-3</v>
      </c>
      <c r="K249" s="2"/>
      <c r="O249" s="5"/>
      <c r="P249" s="5"/>
      <c r="Q249" s="5"/>
      <c r="R249" s="9"/>
      <c r="S249" s="15"/>
      <c r="T249" s="5"/>
      <c r="U249" s="15"/>
    </row>
    <row r="250" spans="1:21" s="1" customFormat="1">
      <c r="A250" t="s">
        <v>345</v>
      </c>
      <c r="B250" s="1" t="s">
        <v>217</v>
      </c>
      <c r="C250" t="s">
        <v>21</v>
      </c>
      <c r="D250" s="1" t="s">
        <v>16</v>
      </c>
      <c r="E250" s="1" t="s">
        <v>17</v>
      </c>
      <c r="F250" s="1" t="s">
        <v>18</v>
      </c>
      <c r="G250" s="23">
        <v>14.230999946594238</v>
      </c>
      <c r="K250" s="2"/>
      <c r="O250" s="5"/>
      <c r="Q250" s="32" t="s">
        <v>200</v>
      </c>
      <c r="R250" s="32" t="s">
        <v>201</v>
      </c>
      <c r="S250" s="31"/>
      <c r="T250" s="5"/>
      <c r="U250" s="15"/>
    </row>
    <row r="251" spans="1:21" s="5" customFormat="1">
      <c r="A251" t="s">
        <v>345</v>
      </c>
      <c r="B251" s="1" t="s">
        <v>217</v>
      </c>
      <c r="C251" t="s">
        <v>227</v>
      </c>
      <c r="D251" s="1" t="s">
        <v>16</v>
      </c>
      <c r="E251" s="1" t="s">
        <v>22</v>
      </c>
      <c r="F251" s="1" t="s">
        <v>18</v>
      </c>
      <c r="G251" s="23">
        <v>24.493999481201172</v>
      </c>
      <c r="H251" s="1"/>
      <c r="I251" s="1">
        <f t="shared" ref="I251" si="218">ABS(G251-G250)</f>
        <v>10.262999534606934</v>
      </c>
      <c r="J251" s="2">
        <f t="shared" ref="J251" si="219">POWER(2,-(I251))</f>
        <v>8.1382175389379868E-4</v>
      </c>
      <c r="K251" s="2"/>
      <c r="L251" s="1"/>
      <c r="M251" s="1"/>
      <c r="N251" s="1"/>
      <c r="P251" s="32" t="s">
        <v>199</v>
      </c>
      <c r="Q251" s="33"/>
      <c r="R251" s="33"/>
      <c r="S251" s="31"/>
      <c r="T251" s="6"/>
      <c r="U251" s="15"/>
    </row>
    <row r="252" spans="1:21" s="5" customFormat="1">
      <c r="A252"/>
      <c r="B252" s="1"/>
      <c r="C252"/>
      <c r="D252" s="1"/>
      <c r="E252" s="1"/>
      <c r="F252" s="1"/>
      <c r="G252" s="23"/>
      <c r="H252" s="1"/>
      <c r="I252" s="1"/>
      <c r="J252" s="2"/>
      <c r="K252" s="2"/>
      <c r="L252" s="1"/>
      <c r="M252" s="1"/>
      <c r="N252" s="1"/>
      <c r="P252" s="33"/>
      <c r="Q252" s="33"/>
      <c r="R252" s="33"/>
      <c r="S252" s="31"/>
      <c r="T252" s="6"/>
      <c r="U252" s="15"/>
    </row>
    <row r="253" spans="1:21" s="5" customFormat="1">
      <c r="A253" t="s">
        <v>346</v>
      </c>
      <c r="B253" s="1" t="s">
        <v>221</v>
      </c>
      <c r="C253" t="s">
        <v>21</v>
      </c>
      <c r="D253" s="1" t="s">
        <v>16</v>
      </c>
      <c r="E253" s="1" t="s">
        <v>17</v>
      </c>
      <c r="F253" s="1" t="s">
        <v>18</v>
      </c>
      <c r="G253" s="23">
        <v>14.336999893188477</v>
      </c>
      <c r="H253" s="1"/>
      <c r="I253" s="1"/>
      <c r="J253" s="1"/>
      <c r="K253" s="2">
        <f>AVERAGE(J254:J280)</f>
        <v>7.8914229426630083E-4</v>
      </c>
      <c r="L253" s="2">
        <f>STDEV(J254:J280)/SQRT(14)</f>
        <v>7.7956625936199652E-5</v>
      </c>
      <c r="M253" s="3">
        <f>K253*(1/K191)</f>
        <v>1.7675910357920324</v>
      </c>
      <c r="N253" s="4">
        <f>L253*(1/K191)</f>
        <v>0.17461417818637312</v>
      </c>
      <c r="P253" s="22">
        <v>1</v>
      </c>
      <c r="Q253" s="5">
        <f>(J254+J256)/2</f>
        <v>1.1255777520704693E-3</v>
      </c>
      <c r="R253" s="14" t="s">
        <v>202</v>
      </c>
      <c r="S253" s="15">
        <f>AVERAGE(Q253:Q259)</f>
        <v>7.8914229426630073E-4</v>
      </c>
      <c r="T253" s="6"/>
    </row>
    <row r="254" spans="1:21" s="5" customFormat="1">
      <c r="A254" t="s">
        <v>346</v>
      </c>
      <c r="B254" s="1" t="s">
        <v>221</v>
      </c>
      <c r="C254" t="s">
        <v>227</v>
      </c>
      <c r="D254" s="1" t="s">
        <v>16</v>
      </c>
      <c r="E254" s="1" t="s">
        <v>22</v>
      </c>
      <c r="F254" s="1" t="s">
        <v>18</v>
      </c>
      <c r="G254" s="23">
        <v>24.02400016784668</v>
      </c>
      <c r="H254" s="1"/>
      <c r="I254" s="1">
        <f>ABS(G254-G253)</f>
        <v>9.6870002746582031</v>
      </c>
      <c r="J254" s="2">
        <f>POWER(2,-(I254))</f>
        <v>1.213171919218173E-3</v>
      </c>
      <c r="K254" s="2"/>
      <c r="L254" s="1"/>
      <c r="M254" s="1"/>
      <c r="N254" s="1"/>
      <c r="P254" s="22">
        <v>2</v>
      </c>
      <c r="Q254" s="5">
        <f>(J258+J260)/2</f>
        <v>5.38634357476687E-4</v>
      </c>
      <c r="R254" s="14" t="s">
        <v>203</v>
      </c>
      <c r="S254" s="16">
        <f>S253*(1/S191)</f>
        <v>1.7675910357920321</v>
      </c>
    </row>
    <row r="255" spans="1:21" s="5" customFormat="1">
      <c r="A255" t="s">
        <v>347</v>
      </c>
      <c r="B255" s="1" t="s">
        <v>221</v>
      </c>
      <c r="C255" t="s">
        <v>21</v>
      </c>
      <c r="D255" s="1" t="s">
        <v>16</v>
      </c>
      <c r="E255" s="1" t="s">
        <v>17</v>
      </c>
      <c r="F255" s="1" t="s">
        <v>18</v>
      </c>
      <c r="G255" s="23">
        <v>14.152999877929688</v>
      </c>
      <c r="H255" s="1"/>
      <c r="I255" s="1"/>
      <c r="J255" s="1"/>
      <c r="K255" s="2"/>
      <c r="L255" s="1"/>
      <c r="M255" s="1"/>
      <c r="N255" s="1"/>
      <c r="P255" s="22">
        <v>3</v>
      </c>
      <c r="Q255" s="5">
        <f>(J262+J264)/2</f>
        <v>5.8053262734961131E-4</v>
      </c>
      <c r="R255" s="14" t="s">
        <v>204</v>
      </c>
      <c r="S255" s="17">
        <f>STDEV(Q253:Q259)/SQRT(7)</f>
        <v>1.1044402665166704E-4</v>
      </c>
    </row>
    <row r="256" spans="1:21" s="5" customFormat="1">
      <c r="A256" t="s">
        <v>347</v>
      </c>
      <c r="B256" s="1" t="s">
        <v>221</v>
      </c>
      <c r="C256" t="s">
        <v>227</v>
      </c>
      <c r="D256" s="1" t="s">
        <v>16</v>
      </c>
      <c r="E256" s="1" t="s">
        <v>22</v>
      </c>
      <c r="F256" s="1" t="s">
        <v>18</v>
      </c>
      <c r="G256" s="23">
        <v>24.065000534057617</v>
      </c>
      <c r="H256" s="1"/>
      <c r="I256" s="1">
        <f t="shared" ref="I256" si="220">ABS(G256-G255)</f>
        <v>9.9120006561279297</v>
      </c>
      <c r="J256" s="2">
        <f t="shared" ref="J256" si="221">POWER(2,-(I256))</f>
        <v>1.0379835849227657E-3</v>
      </c>
      <c r="K256" s="2"/>
      <c r="L256" s="1"/>
      <c r="M256" s="1"/>
      <c r="N256" s="1"/>
      <c r="P256" s="22">
        <v>4</v>
      </c>
      <c r="Q256" s="5">
        <f>(J266+J268)/2</f>
        <v>1.206645733839782E-3</v>
      </c>
      <c r="R256" s="14" t="s">
        <v>205</v>
      </c>
      <c r="S256" s="18">
        <f>S255*(1/S191)</f>
        <v>0.24738234521793967</v>
      </c>
    </row>
    <row r="257" spans="1:21" s="5" customFormat="1">
      <c r="A257" t="s">
        <v>348</v>
      </c>
      <c r="B257" s="1" t="s">
        <v>221</v>
      </c>
      <c r="C257" t="s">
        <v>21</v>
      </c>
      <c r="D257" s="1" t="s">
        <v>16</v>
      </c>
      <c r="E257" s="1" t="s">
        <v>17</v>
      </c>
      <c r="F257" s="1" t="s">
        <v>18</v>
      </c>
      <c r="G257" s="23">
        <v>13.241999626159668</v>
      </c>
      <c r="H257" s="1"/>
      <c r="I257" s="1"/>
      <c r="J257" s="1"/>
      <c r="K257" s="2"/>
      <c r="L257" s="2"/>
      <c r="M257" s="3"/>
      <c r="N257" s="4"/>
      <c r="P257" s="22">
        <v>5</v>
      </c>
      <c r="Q257" s="5">
        <f>(J270+J272)/2</f>
        <v>4.7478884392215543E-4</v>
      </c>
      <c r="R257" s="9"/>
      <c r="S257" s="15"/>
      <c r="U257" s="15"/>
    </row>
    <row r="258" spans="1:21" s="5" customFormat="1">
      <c r="A258" t="s">
        <v>348</v>
      </c>
      <c r="B258" s="1" t="s">
        <v>221</v>
      </c>
      <c r="C258" t="s">
        <v>227</v>
      </c>
      <c r="D258" s="1" t="s">
        <v>16</v>
      </c>
      <c r="E258" s="1" t="s">
        <v>22</v>
      </c>
      <c r="F258" s="1" t="s">
        <v>18</v>
      </c>
      <c r="G258" s="23">
        <v>24.117000579833984</v>
      </c>
      <c r="H258" s="1"/>
      <c r="I258" s="1">
        <f t="shared" ref="I258" si="222">ABS(G258-G257)</f>
        <v>10.875000953674316</v>
      </c>
      <c r="J258" s="2">
        <f t="shared" ref="J258" si="223">POWER(2,-(I258))</f>
        <v>5.3247412685542125E-4</v>
      </c>
      <c r="K258" s="2"/>
      <c r="L258" s="1"/>
      <c r="M258" s="1"/>
      <c r="N258" s="1"/>
      <c r="P258" s="22">
        <v>6</v>
      </c>
      <c r="Q258" s="5">
        <f>(J274+J276)/2</f>
        <v>8.977316588330977E-4</v>
      </c>
      <c r="R258" s="9"/>
      <c r="S258" s="15"/>
      <c r="U258" s="15"/>
    </row>
    <row r="259" spans="1:21" s="1" customFormat="1">
      <c r="A259" t="s">
        <v>349</v>
      </c>
      <c r="B259" s="1" t="s">
        <v>221</v>
      </c>
      <c r="C259" t="s">
        <v>21</v>
      </c>
      <c r="D259" s="1" t="s">
        <v>16</v>
      </c>
      <c r="E259" s="1" t="s">
        <v>17</v>
      </c>
      <c r="F259" s="1" t="s">
        <v>18</v>
      </c>
      <c r="G259" s="23">
        <v>13.258999824523926</v>
      </c>
      <c r="K259" s="2"/>
      <c r="O259" s="5"/>
      <c r="P259" s="22">
        <v>7</v>
      </c>
      <c r="Q259" s="5">
        <f>(J278+J280)/2</f>
        <v>7.0008508637230224E-4</v>
      </c>
      <c r="R259" s="9"/>
      <c r="S259" s="15"/>
      <c r="T259" s="5"/>
      <c r="U259" s="15"/>
    </row>
    <row r="260" spans="1:21" s="1" customFormat="1">
      <c r="A260" t="s">
        <v>349</v>
      </c>
      <c r="B260" s="1" t="s">
        <v>221</v>
      </c>
      <c r="C260" t="s">
        <v>227</v>
      </c>
      <c r="D260" s="1" t="s">
        <v>16</v>
      </c>
      <c r="E260" s="1" t="s">
        <v>22</v>
      </c>
      <c r="F260" s="1" t="s">
        <v>18</v>
      </c>
      <c r="G260" s="23">
        <v>24.10099983215332</v>
      </c>
      <c r="I260" s="1">
        <f t="shared" ref="I260" si="224">ABS(G260-G259)</f>
        <v>10.842000007629395</v>
      </c>
      <c r="J260" s="2">
        <f t="shared" ref="J260" si="225">POWER(2,-(I260))</f>
        <v>5.4479458809795285E-4</v>
      </c>
      <c r="K260" s="2"/>
      <c r="O260" s="5"/>
      <c r="P260" s="5"/>
      <c r="Q260" s="5"/>
      <c r="R260" s="9"/>
      <c r="S260" s="15"/>
      <c r="T260" s="5"/>
      <c r="U260" s="15"/>
    </row>
    <row r="261" spans="1:21" s="1" customFormat="1">
      <c r="A261" t="s">
        <v>350</v>
      </c>
      <c r="B261" s="1" t="s">
        <v>221</v>
      </c>
      <c r="C261" t="s">
        <v>21</v>
      </c>
      <c r="D261" s="1" t="s">
        <v>16</v>
      </c>
      <c r="E261" s="1" t="s">
        <v>17</v>
      </c>
      <c r="F261" s="1" t="s">
        <v>18</v>
      </c>
      <c r="G261" s="23">
        <v>13.621999740600586</v>
      </c>
      <c r="K261" s="2"/>
      <c r="O261" s="5"/>
      <c r="P261" s="5"/>
      <c r="Q261" s="5"/>
      <c r="R261" s="9"/>
      <c r="S261" s="15"/>
      <c r="T261" s="5"/>
      <c r="U261" s="15"/>
    </row>
    <row r="262" spans="1:21" s="1" customFormat="1">
      <c r="A262" t="s">
        <v>350</v>
      </c>
      <c r="B262" s="1" t="s">
        <v>221</v>
      </c>
      <c r="C262" t="s">
        <v>227</v>
      </c>
      <c r="D262" s="1" t="s">
        <v>16</v>
      </c>
      <c r="E262" s="1" t="s">
        <v>22</v>
      </c>
      <c r="F262" s="1" t="s">
        <v>18</v>
      </c>
      <c r="G262" s="23">
        <v>24.063999176025391</v>
      </c>
      <c r="I262" s="1">
        <f t="shared" ref="I262" si="226">ABS(G262-G261)</f>
        <v>10.441999435424805</v>
      </c>
      <c r="J262" s="2">
        <f t="shared" ref="J262" si="227">POWER(2,-(I262))</f>
        <v>7.1886105385756045E-4</v>
      </c>
      <c r="K262" s="2"/>
      <c r="O262" s="5"/>
      <c r="P262" s="5"/>
      <c r="Q262" s="5"/>
      <c r="R262" s="9"/>
      <c r="S262" s="15"/>
      <c r="T262" s="5"/>
      <c r="U262" s="15"/>
    </row>
    <row r="263" spans="1:21" s="1" customFormat="1">
      <c r="A263" t="s">
        <v>351</v>
      </c>
      <c r="B263" s="1" t="s">
        <v>221</v>
      </c>
      <c r="C263" t="s">
        <v>21</v>
      </c>
      <c r="D263" s="1" t="s">
        <v>16</v>
      </c>
      <c r="E263" s="1" t="s">
        <v>17</v>
      </c>
      <c r="F263" s="1" t="s">
        <v>18</v>
      </c>
      <c r="G263" s="23">
        <v>12.965999603271484</v>
      </c>
      <c r="K263" s="2"/>
      <c r="O263" s="5"/>
      <c r="P263" s="5"/>
      <c r="Q263" s="5"/>
      <c r="R263" s="9"/>
      <c r="S263" s="15"/>
      <c r="T263" s="5"/>
      <c r="U263" s="15"/>
    </row>
    <row r="264" spans="1:21" s="1" customFormat="1">
      <c r="A264" t="s">
        <v>351</v>
      </c>
      <c r="B264" s="1" t="s">
        <v>221</v>
      </c>
      <c r="C264" t="s">
        <v>227</v>
      </c>
      <c r="D264" s="1" t="s">
        <v>16</v>
      </c>
      <c r="E264" s="1" t="s">
        <v>22</v>
      </c>
      <c r="F264" s="1" t="s">
        <v>18</v>
      </c>
      <c r="G264" s="23">
        <v>24.108999252319336</v>
      </c>
      <c r="I264" s="1">
        <f t="shared" ref="I264" si="228">ABS(G264-G263)</f>
        <v>11.142999649047852</v>
      </c>
      <c r="J264" s="2">
        <f t="shared" ref="J264" si="229">POWER(2,-(I264))</f>
        <v>4.4220420084166212E-4</v>
      </c>
      <c r="K264" s="2"/>
      <c r="O264" s="5"/>
      <c r="P264" s="5"/>
      <c r="Q264" s="5"/>
      <c r="R264" s="9"/>
      <c r="S264" s="15"/>
      <c r="T264" s="5"/>
      <c r="U264" s="15"/>
    </row>
    <row r="265" spans="1:21" s="1" customFormat="1">
      <c r="A265" t="s">
        <v>352</v>
      </c>
      <c r="B265" s="1" t="s">
        <v>221</v>
      </c>
      <c r="C265" t="s">
        <v>21</v>
      </c>
      <c r="D265" s="1" t="s">
        <v>16</v>
      </c>
      <c r="E265" s="1" t="s">
        <v>17</v>
      </c>
      <c r="F265" s="1" t="s">
        <v>18</v>
      </c>
      <c r="G265" s="23">
        <v>14.152000427246094</v>
      </c>
      <c r="K265" s="2"/>
      <c r="O265" s="5"/>
      <c r="P265" s="5"/>
      <c r="Q265" s="5"/>
      <c r="R265" s="9"/>
      <c r="S265" s="15"/>
      <c r="T265" s="5"/>
      <c r="U265" s="15"/>
    </row>
    <row r="266" spans="1:21" s="1" customFormat="1">
      <c r="A266" t="s">
        <v>352</v>
      </c>
      <c r="B266" s="1" t="s">
        <v>221</v>
      </c>
      <c r="C266" t="s">
        <v>227</v>
      </c>
      <c r="D266" s="1" t="s">
        <v>16</v>
      </c>
      <c r="E266" s="1" t="s">
        <v>22</v>
      </c>
      <c r="F266" s="1" t="s">
        <v>18</v>
      </c>
      <c r="G266" s="23">
        <v>23.768999099731445</v>
      </c>
      <c r="I266" s="1">
        <f t="shared" ref="I266" si="230">ABS(G266-G265)</f>
        <v>9.6169986724853516</v>
      </c>
      <c r="J266" s="2">
        <f t="shared" ref="J266" si="231">POWER(2,-(I266))</f>
        <v>1.2734882179671835E-3</v>
      </c>
      <c r="K266" s="2"/>
      <c r="O266" s="5"/>
      <c r="P266" s="5"/>
      <c r="Q266" s="5"/>
      <c r="R266" s="9"/>
      <c r="S266" s="15"/>
      <c r="T266" s="5"/>
      <c r="U266" s="15"/>
    </row>
    <row r="267" spans="1:21" s="1" customFormat="1">
      <c r="A267" t="s">
        <v>353</v>
      </c>
      <c r="B267" s="1" t="s">
        <v>221</v>
      </c>
      <c r="C267" t="s">
        <v>21</v>
      </c>
      <c r="D267" s="1" t="s">
        <v>16</v>
      </c>
      <c r="E267" s="1" t="s">
        <v>17</v>
      </c>
      <c r="F267" s="1" t="s">
        <v>18</v>
      </c>
      <c r="G267" s="23">
        <v>14.095000267028809</v>
      </c>
      <c r="K267" s="2"/>
      <c r="O267" s="5"/>
      <c r="P267" s="5"/>
      <c r="Q267" s="5"/>
      <c r="R267" s="9"/>
      <c r="S267" s="15"/>
      <c r="T267" s="5"/>
      <c r="U267" s="15"/>
    </row>
    <row r="268" spans="1:21" s="1" customFormat="1">
      <c r="A268" t="s">
        <v>353</v>
      </c>
      <c r="B268" s="1" t="s">
        <v>221</v>
      </c>
      <c r="C268" t="s">
        <v>227</v>
      </c>
      <c r="D268" s="1" t="s">
        <v>16</v>
      </c>
      <c r="E268" s="1" t="s">
        <v>22</v>
      </c>
      <c r="F268" s="1" t="s">
        <v>18</v>
      </c>
      <c r="G268" s="23">
        <v>23.871999740600586</v>
      </c>
      <c r="I268" s="1">
        <f t="shared" ref="I268" si="232">ABS(G268-G267)</f>
        <v>9.7769994735717773</v>
      </c>
      <c r="J268" s="2">
        <f t="shared" ref="J268" si="233">POWER(2,-(I268))</f>
        <v>1.1398032497123808E-3</v>
      </c>
      <c r="K268" s="2"/>
      <c r="O268" s="5"/>
      <c r="P268" s="5"/>
      <c r="Q268" s="5"/>
      <c r="R268" s="9"/>
      <c r="S268" s="15"/>
      <c r="T268" s="5"/>
      <c r="U268" s="15"/>
    </row>
    <row r="269" spans="1:21" s="1" customFormat="1">
      <c r="A269" t="s">
        <v>354</v>
      </c>
      <c r="B269" s="1" t="s">
        <v>221</v>
      </c>
      <c r="C269" t="s">
        <v>21</v>
      </c>
      <c r="D269" s="1" t="s">
        <v>16</v>
      </c>
      <c r="E269" s="1" t="s">
        <v>17</v>
      </c>
      <c r="F269" s="1" t="s">
        <v>18</v>
      </c>
      <c r="G269" s="23">
        <v>13.326000213623047</v>
      </c>
      <c r="K269" s="2"/>
      <c r="O269" s="5"/>
      <c r="P269" s="5"/>
      <c r="Q269" s="5"/>
      <c r="R269" s="9"/>
      <c r="S269" s="15"/>
      <c r="T269" s="5"/>
      <c r="U269" s="15"/>
    </row>
    <row r="270" spans="1:21" s="1" customFormat="1">
      <c r="A270" t="s">
        <v>354</v>
      </c>
      <c r="B270" s="1" t="s">
        <v>221</v>
      </c>
      <c r="C270" t="s">
        <v>227</v>
      </c>
      <c r="D270" s="1" t="s">
        <v>16</v>
      </c>
      <c r="E270" s="1" t="s">
        <v>22</v>
      </c>
      <c r="F270" s="1" t="s">
        <v>18</v>
      </c>
      <c r="G270" s="23">
        <v>24.351999282836914</v>
      </c>
      <c r="I270" s="1">
        <f t="shared" ref="I270" si="234">ABS(G270-G269)</f>
        <v>11.025999069213867</v>
      </c>
      <c r="J270" s="2">
        <f t="shared" ref="J270" si="235">POWER(2,-(I270))</f>
        <v>4.7956065864860866E-4</v>
      </c>
      <c r="K270" s="2"/>
      <c r="O270" s="5"/>
      <c r="P270" s="5"/>
      <c r="Q270" s="5"/>
      <c r="R270" s="9"/>
      <c r="S270" s="15"/>
      <c r="T270" s="5"/>
      <c r="U270" s="15"/>
    </row>
    <row r="271" spans="1:21" s="1" customFormat="1">
      <c r="A271" t="s">
        <v>355</v>
      </c>
      <c r="B271" s="1" t="s">
        <v>221</v>
      </c>
      <c r="C271" t="s">
        <v>21</v>
      </c>
      <c r="D271" s="1" t="s">
        <v>16</v>
      </c>
      <c r="E271" s="1" t="s">
        <v>17</v>
      </c>
      <c r="F271" s="1" t="s">
        <v>18</v>
      </c>
      <c r="G271" s="23">
        <v>13.345000267028809</v>
      </c>
      <c r="K271" s="2"/>
      <c r="O271" s="5"/>
      <c r="P271" s="5"/>
      <c r="Q271" s="5"/>
      <c r="R271" s="9"/>
      <c r="S271" s="15"/>
      <c r="T271" s="5"/>
      <c r="U271" s="15"/>
    </row>
    <row r="272" spans="1:21" s="1" customFormat="1">
      <c r="A272" t="s">
        <v>355</v>
      </c>
      <c r="B272" s="1" t="s">
        <v>221</v>
      </c>
      <c r="C272" t="s">
        <v>227</v>
      </c>
      <c r="D272" s="1" t="s">
        <v>16</v>
      </c>
      <c r="E272" s="1" t="s">
        <v>22</v>
      </c>
      <c r="F272" s="1" t="s">
        <v>18</v>
      </c>
      <c r="G272" s="23">
        <v>24.399999618530273</v>
      </c>
      <c r="I272" s="1">
        <f t="shared" ref="I272" si="236">ABS(G272-G271)</f>
        <v>11.054999351501465</v>
      </c>
      <c r="J272" s="2">
        <f t="shared" ref="J272" si="237">POWER(2,-(I272))</f>
        <v>4.7001702919570215E-4</v>
      </c>
      <c r="K272" s="2"/>
      <c r="O272" s="5"/>
      <c r="P272" s="5"/>
      <c r="Q272" s="5"/>
      <c r="R272" s="9"/>
      <c r="S272" s="15"/>
      <c r="T272" s="5"/>
      <c r="U272" s="15"/>
    </row>
    <row r="273" spans="1:44">
      <c r="A273" t="s">
        <v>356</v>
      </c>
      <c r="B273" s="1" t="s">
        <v>221</v>
      </c>
      <c r="C273" t="s">
        <v>227</v>
      </c>
      <c r="D273" s="1" t="s">
        <v>16</v>
      </c>
      <c r="E273" s="1" t="s">
        <v>17</v>
      </c>
      <c r="F273" s="1" t="s">
        <v>18</v>
      </c>
      <c r="G273" s="23">
        <v>23.981000900268555</v>
      </c>
      <c r="J273" s="1"/>
    </row>
    <row r="274" spans="1:44">
      <c r="A274" t="s">
        <v>356</v>
      </c>
      <c r="B274" s="1" t="s">
        <v>221</v>
      </c>
      <c r="C274" t="s">
        <v>21</v>
      </c>
      <c r="D274" s="1" t="s">
        <v>16</v>
      </c>
      <c r="E274" s="1" t="s">
        <v>22</v>
      </c>
      <c r="F274" s="1" t="s">
        <v>18</v>
      </c>
      <c r="G274" s="23">
        <v>13.87399959564209</v>
      </c>
      <c r="I274" s="1">
        <f t="shared" ref="I274" si="238">ABS(G274-G273)</f>
        <v>10.107001304626465</v>
      </c>
      <c r="J274" s="2">
        <f t="shared" ref="J274" si="239">POWER(2,-(I274))</f>
        <v>9.0675391860452301E-4</v>
      </c>
    </row>
    <row r="275" spans="1:44">
      <c r="A275" t="s">
        <v>357</v>
      </c>
      <c r="B275" s="1" t="s">
        <v>221</v>
      </c>
      <c r="C275" t="s">
        <v>227</v>
      </c>
      <c r="D275" s="1" t="s">
        <v>16</v>
      </c>
      <c r="E275" s="1" t="s">
        <v>17</v>
      </c>
      <c r="F275" s="1" t="s">
        <v>18</v>
      </c>
      <c r="G275" s="23">
        <v>24.020000457763672</v>
      </c>
      <c r="J275" s="1"/>
    </row>
    <row r="276" spans="1:44">
      <c r="A276" t="s">
        <v>357</v>
      </c>
      <c r="B276" s="1" t="s">
        <v>221</v>
      </c>
      <c r="C276" t="s">
        <v>21</v>
      </c>
      <c r="D276" s="1" t="s">
        <v>16</v>
      </c>
      <c r="E276" s="1" t="s">
        <v>22</v>
      </c>
      <c r="F276" s="1" t="s">
        <v>18</v>
      </c>
      <c r="G276" s="23">
        <v>13.883999824523926</v>
      </c>
      <c r="I276" s="1">
        <f t="shared" ref="I276" si="240">ABS(G276-G275)</f>
        <v>10.136000633239746</v>
      </c>
      <c r="J276" s="2">
        <f t="shared" ref="J276" si="241">POWER(2,-(I276))</f>
        <v>8.8870939906167238E-4</v>
      </c>
    </row>
    <row r="277" spans="1:44">
      <c r="A277" t="s">
        <v>358</v>
      </c>
      <c r="B277" s="1" t="s">
        <v>221</v>
      </c>
      <c r="C277" t="s">
        <v>227</v>
      </c>
      <c r="D277" s="1" t="s">
        <v>16</v>
      </c>
      <c r="E277" s="1" t="s">
        <v>17</v>
      </c>
      <c r="F277" s="1" t="s">
        <v>18</v>
      </c>
      <c r="G277" s="23">
        <v>24.186000823974609</v>
      </c>
      <c r="J277" s="1"/>
    </row>
    <row r="278" spans="1:44">
      <c r="A278" t="s">
        <v>358</v>
      </c>
      <c r="B278" s="1" t="s">
        <v>221</v>
      </c>
      <c r="C278" t="s">
        <v>21</v>
      </c>
      <c r="D278" s="1" t="s">
        <v>16</v>
      </c>
      <c r="E278" s="1" t="s">
        <v>22</v>
      </c>
      <c r="F278" s="1" t="s">
        <v>18</v>
      </c>
      <c r="G278" s="23">
        <v>13.491999626159668</v>
      </c>
      <c r="I278" s="1">
        <f t="shared" ref="I278" si="242">ABS(G278-G277)</f>
        <v>10.694001197814941</v>
      </c>
      <c r="J278" s="2">
        <f t="shared" ref="J278" si="243">POWER(2,-(I278))</f>
        <v>6.0364952855905551E-4</v>
      </c>
    </row>
    <row r="279" spans="1:44">
      <c r="A279" t="s">
        <v>359</v>
      </c>
      <c r="B279" s="1" t="s">
        <v>221</v>
      </c>
      <c r="C279" t="s">
        <v>227</v>
      </c>
      <c r="D279" s="1" t="s">
        <v>16</v>
      </c>
      <c r="E279" s="1" t="s">
        <v>17</v>
      </c>
      <c r="F279" s="1" t="s">
        <v>18</v>
      </c>
      <c r="G279" s="23">
        <v>24.190000534057617</v>
      </c>
      <c r="J279" s="1"/>
      <c r="P279" s="1"/>
      <c r="Q279" s="32" t="s">
        <v>200</v>
      </c>
      <c r="R279" s="32" t="s">
        <v>201</v>
      </c>
      <c r="S279" s="31"/>
    </row>
    <row r="280" spans="1:44">
      <c r="A280" t="s">
        <v>359</v>
      </c>
      <c r="B280" s="1" t="s">
        <v>221</v>
      </c>
      <c r="C280" t="s">
        <v>21</v>
      </c>
      <c r="D280" s="1" t="s">
        <v>16</v>
      </c>
      <c r="E280" s="1" t="s">
        <v>22</v>
      </c>
      <c r="F280" s="1" t="s">
        <v>18</v>
      </c>
      <c r="G280" s="23">
        <v>13.895999908447266</v>
      </c>
      <c r="I280" s="1">
        <f t="shared" ref="I280" si="244">ABS(G280-G279)</f>
        <v>10.294000625610352</v>
      </c>
      <c r="J280" s="2">
        <f t="shared" ref="J280" si="245">POWER(2,-(I280))</f>
        <v>7.9652064418554898E-4</v>
      </c>
      <c r="P280" s="32" t="s">
        <v>199</v>
      </c>
      <c r="Q280" s="33"/>
      <c r="R280" s="33"/>
      <c r="S280" s="31"/>
    </row>
    <row r="281" spans="1:44">
      <c r="A281" s="1"/>
      <c r="C281" s="1"/>
      <c r="G281" s="1"/>
      <c r="L281" s="2"/>
      <c r="M281" s="3"/>
      <c r="N281" s="4"/>
      <c r="P281" s="33"/>
      <c r="Q281" s="33"/>
      <c r="R281" s="33"/>
      <c r="S281" s="31"/>
    </row>
    <row r="282" spans="1:44">
      <c r="A282" t="s">
        <v>360</v>
      </c>
      <c r="B282" s="1" t="s">
        <v>213</v>
      </c>
      <c r="C282" t="s">
        <v>21</v>
      </c>
      <c r="D282" s="1" t="s">
        <v>16</v>
      </c>
      <c r="E282" s="1" t="s">
        <v>17</v>
      </c>
      <c r="F282" s="1" t="s">
        <v>18</v>
      </c>
      <c r="G282" s="23">
        <v>13.074999809265137</v>
      </c>
      <c r="J282" s="1"/>
      <c r="K282" s="2">
        <f>AVERAGE(J282:J309)</f>
        <v>5.2377220884404496E-4</v>
      </c>
      <c r="L282" s="2">
        <f>STDEV(J283:J309)/SQRT(14)</f>
        <v>2.8858347041623751E-5</v>
      </c>
      <c r="M282" s="3">
        <f>K282*(1/K191)</f>
        <v>1.17319153703515</v>
      </c>
      <c r="N282" s="4">
        <f>L282*(1/K191)</f>
        <v>6.4639490126398053E-2</v>
      </c>
      <c r="P282" s="22">
        <v>1</v>
      </c>
      <c r="Q282" s="5">
        <f>(J283+J285)/2</f>
        <v>4.3072902417997056E-4</v>
      </c>
      <c r="R282" s="14" t="s">
        <v>202</v>
      </c>
      <c r="S282" s="15">
        <f>AVERAGE(Q282:Q288)</f>
        <v>5.2377220884404496E-4</v>
      </c>
      <c r="U282" s="1"/>
      <c r="W282" s="1"/>
    </row>
    <row r="283" spans="1:44" s="7" customFormat="1">
      <c r="A283" t="s">
        <v>360</v>
      </c>
      <c r="B283" s="1" t="s">
        <v>213</v>
      </c>
      <c r="C283" t="s">
        <v>227</v>
      </c>
      <c r="D283" s="1" t="s">
        <v>16</v>
      </c>
      <c r="E283" s="1" t="s">
        <v>22</v>
      </c>
      <c r="F283" s="1" t="s">
        <v>18</v>
      </c>
      <c r="G283" s="23">
        <v>24.242000579833984</v>
      </c>
      <c r="H283" s="1"/>
      <c r="I283" s="1">
        <f>ABS(G283-G282)</f>
        <v>11.167000770568848</v>
      </c>
      <c r="J283" s="2">
        <f>POWER(2,-(I283))</f>
        <v>4.3490841058204695E-4</v>
      </c>
      <c r="K283" s="2"/>
      <c r="L283" s="2"/>
      <c r="M283" s="3"/>
      <c r="N283" s="1"/>
      <c r="O283" s="5"/>
      <c r="P283" s="22">
        <v>2</v>
      </c>
      <c r="Q283" s="5">
        <f>(J287+J289)/2</f>
        <v>6.3172476940687801E-4</v>
      </c>
      <c r="R283" s="14" t="s">
        <v>203</v>
      </c>
      <c r="S283" s="16">
        <f>S282*(1/S191)</f>
        <v>1.17319153703515</v>
      </c>
      <c r="T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>
      <c r="A284" t="s">
        <v>361</v>
      </c>
      <c r="B284" s="1" t="s">
        <v>213</v>
      </c>
      <c r="C284" t="s">
        <v>21</v>
      </c>
      <c r="D284" s="1" t="s">
        <v>16</v>
      </c>
      <c r="E284" s="1" t="s">
        <v>17</v>
      </c>
      <c r="F284" s="1" t="s">
        <v>18</v>
      </c>
      <c r="G284" s="23">
        <v>13.081000328063965</v>
      </c>
      <c r="J284" s="1"/>
      <c r="P284" s="22">
        <v>3</v>
      </c>
      <c r="Q284" s="5">
        <f>(J291+J293)/2</f>
        <v>4.8180146997297462E-4</v>
      </c>
      <c r="R284" s="14" t="s">
        <v>204</v>
      </c>
      <c r="S284" s="17">
        <f>STDEV(Q282:Q288)/SQRT(7)</f>
        <v>4.217595341424591E-5</v>
      </c>
      <c r="U284" s="1"/>
      <c r="W284" s="1"/>
    </row>
    <row r="285" spans="1:44">
      <c r="A285" t="s">
        <v>361</v>
      </c>
      <c r="B285" s="1" t="s">
        <v>213</v>
      </c>
      <c r="C285" t="s">
        <v>227</v>
      </c>
      <c r="D285" s="1" t="s">
        <v>16</v>
      </c>
      <c r="E285" s="1" t="s">
        <v>22</v>
      </c>
      <c r="F285" s="1" t="s">
        <v>18</v>
      </c>
      <c r="G285" s="23">
        <v>24.275999069213867</v>
      </c>
      <c r="I285" s="1">
        <f t="shared" ref="I285" si="246">ABS(G285-G284)</f>
        <v>11.194998741149902</v>
      </c>
      <c r="J285" s="2">
        <f t="shared" ref="J285" si="247">POWER(2,-(I285))</f>
        <v>4.2654963777789411E-4</v>
      </c>
      <c r="P285" s="22">
        <v>4</v>
      </c>
      <c r="Q285" s="5">
        <f>(J295+J297)/2</f>
        <v>3.8167144245337991E-4</v>
      </c>
      <c r="R285" s="14" t="s">
        <v>205</v>
      </c>
      <c r="S285" s="18">
        <f>S284*(1/S191)</f>
        <v>9.4469448314534438E-2</v>
      </c>
      <c r="U285" s="1"/>
    </row>
    <row r="286" spans="1:44">
      <c r="A286" t="s">
        <v>362</v>
      </c>
      <c r="B286" s="1" t="s">
        <v>213</v>
      </c>
      <c r="C286" t="s">
        <v>21</v>
      </c>
      <c r="D286" s="1" t="s">
        <v>16</v>
      </c>
      <c r="E286" s="1" t="s">
        <v>17</v>
      </c>
      <c r="F286" s="1" t="s">
        <v>18</v>
      </c>
      <c r="G286" s="23">
        <v>13.005999565124512</v>
      </c>
      <c r="J286" s="1"/>
      <c r="L286" s="2"/>
      <c r="M286" s="3"/>
      <c r="N286" s="4"/>
      <c r="P286" s="22">
        <v>5</v>
      </c>
      <c r="Q286" s="5">
        <f>(J299+J301)/2</f>
        <v>4.790062318173273E-4</v>
      </c>
      <c r="S286" s="20" t="s">
        <v>206</v>
      </c>
    </row>
    <row r="287" spans="1:44">
      <c r="A287" t="s">
        <v>362</v>
      </c>
      <c r="B287" s="1" t="s">
        <v>213</v>
      </c>
      <c r="C287" t="s">
        <v>227</v>
      </c>
      <c r="D287" s="1" t="s">
        <v>16</v>
      </c>
      <c r="E287" s="1" t="s">
        <v>22</v>
      </c>
      <c r="F287" s="1" t="s">
        <v>18</v>
      </c>
      <c r="G287" s="23">
        <v>23.649999618530273</v>
      </c>
      <c r="I287" s="1">
        <f t="shared" ref="I287" si="248">ABS(G287-G286)</f>
        <v>10.644000053405762</v>
      </c>
      <c r="J287" s="2">
        <f t="shared" ref="J287" si="249">POWER(2,-(I287))</f>
        <v>6.2493767893843932E-4</v>
      </c>
      <c r="P287" s="22">
        <v>6</v>
      </c>
      <c r="Q287" s="5">
        <f>(J303+J305)/2</f>
        <v>6.9221184102448213E-4</v>
      </c>
      <c r="R287" s="14" t="s">
        <v>207</v>
      </c>
      <c r="S287" s="5">
        <f>TTEST(Q282:Q288,Q311:Q318,2,2)</f>
        <v>0.24750053631584404</v>
      </c>
    </row>
    <row r="288" spans="1:44">
      <c r="A288" t="s">
        <v>363</v>
      </c>
      <c r="B288" s="1" t="s">
        <v>213</v>
      </c>
      <c r="C288" t="s">
        <v>21</v>
      </c>
      <c r="D288" s="1" t="s">
        <v>16</v>
      </c>
      <c r="E288" s="1" t="s">
        <v>17</v>
      </c>
      <c r="F288" s="1" t="s">
        <v>18</v>
      </c>
      <c r="G288" s="23">
        <v>13.048000335693359</v>
      </c>
      <c r="J288" s="1"/>
      <c r="P288" s="22">
        <v>7</v>
      </c>
      <c r="Q288" s="5">
        <f>(J307+J309)/2</f>
        <v>5.6926068305330189E-4</v>
      </c>
      <c r="R288" s="14" t="s">
        <v>208</v>
      </c>
      <c r="S288" s="5">
        <f>TTEST(Q282:Q288,Q344:Q350,2,2)</f>
        <v>4.8842103900602141E-3</v>
      </c>
    </row>
    <row r="289" spans="1:19" s="1" customFormat="1">
      <c r="A289" t="s">
        <v>363</v>
      </c>
      <c r="B289" s="1" t="s">
        <v>213</v>
      </c>
      <c r="C289" t="s">
        <v>227</v>
      </c>
      <c r="D289" s="1" t="s">
        <v>16</v>
      </c>
      <c r="E289" s="1" t="s">
        <v>22</v>
      </c>
      <c r="F289" s="1" t="s">
        <v>18</v>
      </c>
      <c r="G289" s="23">
        <v>23.660999298095703</v>
      </c>
      <c r="I289" s="1">
        <f t="shared" ref="I289" si="250">ABS(G289-G288)</f>
        <v>10.612998962402344</v>
      </c>
      <c r="J289" s="2">
        <f t="shared" ref="J289" si="251">POWER(2,-(I289))</f>
        <v>6.3851185987531681E-4</v>
      </c>
      <c r="K289" s="2"/>
      <c r="O289" s="5"/>
      <c r="P289" s="5"/>
      <c r="Q289" s="5"/>
      <c r="R289" s="14" t="s">
        <v>209</v>
      </c>
      <c r="S289" s="5">
        <f>TTEST(Q311:Q318,Q344:Q350,2,2)</f>
        <v>4.8741417815492639E-3</v>
      </c>
    </row>
    <row r="290" spans="1:19" s="1" customFormat="1">
      <c r="A290" t="s">
        <v>364</v>
      </c>
      <c r="B290" s="1" t="s">
        <v>213</v>
      </c>
      <c r="C290" t="s">
        <v>227</v>
      </c>
      <c r="D290" s="1" t="s">
        <v>16</v>
      </c>
      <c r="E290" s="1" t="s">
        <v>17</v>
      </c>
      <c r="F290" s="1" t="s">
        <v>18</v>
      </c>
      <c r="G290" s="23">
        <v>23.579000473022461</v>
      </c>
      <c r="K290" s="2"/>
      <c r="L290" s="2"/>
      <c r="M290" s="3"/>
      <c r="N290" s="4"/>
      <c r="O290" s="5"/>
      <c r="P290" s="5"/>
      <c r="Q290" s="5"/>
      <c r="R290" s="9"/>
      <c r="S290" s="15"/>
    </row>
    <row r="291" spans="1:19" s="1" customFormat="1">
      <c r="A291" t="s">
        <v>364</v>
      </c>
      <c r="B291" s="1" t="s">
        <v>213</v>
      </c>
      <c r="C291" t="s">
        <v>21</v>
      </c>
      <c r="D291" s="1" t="s">
        <v>16</v>
      </c>
      <c r="E291" s="1" t="s">
        <v>22</v>
      </c>
      <c r="F291" s="1" t="s">
        <v>18</v>
      </c>
      <c r="G291" s="23">
        <v>12.618000030517578</v>
      </c>
      <c r="I291" s="1">
        <f t="shared" ref="I291" si="252">ABS(G291-G290)</f>
        <v>10.961000442504883</v>
      </c>
      <c r="J291" s="2">
        <f t="shared" ref="J291" si="253">POWER(2,-(I291))</f>
        <v>5.0166070520185721E-4</v>
      </c>
      <c r="K291" s="2"/>
      <c r="O291" s="5"/>
      <c r="P291" s="5"/>
      <c r="Q291" s="5"/>
      <c r="R291" s="9"/>
      <c r="S291" s="15"/>
    </row>
    <row r="292" spans="1:19" s="1" customFormat="1">
      <c r="A292" t="s">
        <v>365</v>
      </c>
      <c r="B292" s="1" t="s">
        <v>213</v>
      </c>
      <c r="C292" t="s">
        <v>227</v>
      </c>
      <c r="D292" s="1" t="s">
        <v>16</v>
      </c>
      <c r="E292" s="1" t="s">
        <v>17</v>
      </c>
      <c r="F292" s="1" t="s">
        <v>18</v>
      </c>
      <c r="G292" s="23">
        <v>23.64900016784668</v>
      </c>
      <c r="K292" s="2"/>
      <c r="O292" s="5"/>
      <c r="P292" s="5"/>
      <c r="Q292" s="5"/>
      <c r="R292" s="9"/>
      <c r="S292" s="15"/>
    </row>
    <row r="293" spans="1:19" s="1" customFormat="1">
      <c r="A293" t="s">
        <v>365</v>
      </c>
      <c r="B293" s="1" t="s">
        <v>213</v>
      </c>
      <c r="C293" t="s">
        <v>21</v>
      </c>
      <c r="D293" s="1" t="s">
        <v>16</v>
      </c>
      <c r="E293" s="1" t="s">
        <v>22</v>
      </c>
      <c r="F293" s="1" t="s">
        <v>18</v>
      </c>
      <c r="G293" s="23">
        <v>12.569000244140625</v>
      </c>
      <c r="I293" s="1">
        <f t="shared" ref="I293" si="254">ABS(G293-G292)</f>
        <v>11.079999923706055</v>
      </c>
      <c r="J293" s="2">
        <f t="shared" ref="J293" si="255">POWER(2,-(I293))</f>
        <v>4.6194223474409202E-4</v>
      </c>
      <c r="K293" s="2"/>
      <c r="O293" s="5"/>
      <c r="P293" s="5"/>
      <c r="Q293" s="5"/>
      <c r="R293" s="9"/>
      <c r="S293" s="15"/>
    </row>
    <row r="294" spans="1:19" s="1" customFormat="1">
      <c r="A294" t="s">
        <v>366</v>
      </c>
      <c r="B294" s="1" t="s">
        <v>213</v>
      </c>
      <c r="C294" t="s">
        <v>21</v>
      </c>
      <c r="D294" s="1" t="s">
        <v>16</v>
      </c>
      <c r="E294" s="1" t="s">
        <v>17</v>
      </c>
      <c r="F294" s="1" t="s">
        <v>18</v>
      </c>
      <c r="G294" s="23">
        <v>12.493000030517578</v>
      </c>
      <c r="K294" s="2"/>
      <c r="O294" s="5"/>
      <c r="P294" s="5"/>
      <c r="Q294" s="5"/>
      <c r="R294" s="9"/>
      <c r="S294" s="15"/>
    </row>
    <row r="295" spans="1:19" s="1" customFormat="1">
      <c r="A295" t="s">
        <v>366</v>
      </c>
      <c r="B295" s="1" t="s">
        <v>213</v>
      </c>
      <c r="C295" t="s">
        <v>227</v>
      </c>
      <c r="D295" s="1" t="s">
        <v>16</v>
      </c>
      <c r="E295" s="1" t="s">
        <v>22</v>
      </c>
      <c r="F295" s="1" t="s">
        <v>18</v>
      </c>
      <c r="G295" s="23">
        <v>23.829999923706055</v>
      </c>
      <c r="I295" s="1">
        <f t="shared" ref="I295" si="256">ABS(G295-G294)</f>
        <v>11.336999893188477</v>
      </c>
      <c r="J295" s="2">
        <f t="shared" ref="J295" si="257">POWER(2,-(I295))</f>
        <v>3.8656539281475252E-4</v>
      </c>
      <c r="K295" s="2"/>
      <c r="O295" s="5"/>
      <c r="P295" s="5"/>
      <c r="Q295" s="5"/>
      <c r="R295" s="9"/>
      <c r="S295" s="15"/>
    </row>
    <row r="296" spans="1:19" s="1" customFormat="1">
      <c r="A296" t="s">
        <v>367</v>
      </c>
      <c r="B296" s="1" t="s">
        <v>213</v>
      </c>
      <c r="C296" t="s">
        <v>21</v>
      </c>
      <c r="D296" s="1" t="s">
        <v>16</v>
      </c>
      <c r="E296" s="1" t="s">
        <v>17</v>
      </c>
      <c r="F296" s="1" t="s">
        <v>18</v>
      </c>
      <c r="G296" s="23">
        <v>12.484000205993652</v>
      </c>
      <c r="K296" s="2"/>
      <c r="O296" s="5"/>
      <c r="P296" s="5"/>
      <c r="Q296" s="5"/>
      <c r="R296" s="9"/>
      <c r="S296" s="15"/>
    </row>
    <row r="297" spans="1:19" s="1" customFormat="1">
      <c r="A297" t="s">
        <v>367</v>
      </c>
      <c r="B297" s="1" t="s">
        <v>213</v>
      </c>
      <c r="C297" t="s">
        <v>227</v>
      </c>
      <c r="D297" s="1" t="s">
        <v>16</v>
      </c>
      <c r="E297" s="1" t="s">
        <v>22</v>
      </c>
      <c r="F297" s="1" t="s">
        <v>18</v>
      </c>
      <c r="G297" s="23">
        <v>23.857999801635742</v>
      </c>
      <c r="I297" s="1">
        <f t="shared" ref="I297" si="258">ABS(G297-G296)</f>
        <v>11.37399959564209</v>
      </c>
      <c r="J297" s="2">
        <f t="shared" ref="J297" si="259">POWER(2,-(I297))</f>
        <v>3.7677749209200729E-4</v>
      </c>
      <c r="K297" s="2"/>
      <c r="O297" s="5"/>
      <c r="P297" s="5"/>
      <c r="Q297" s="5"/>
      <c r="R297" s="9"/>
      <c r="S297" s="15"/>
    </row>
    <row r="298" spans="1:19" s="1" customFormat="1">
      <c r="A298" t="s">
        <v>368</v>
      </c>
      <c r="B298" s="1" t="s">
        <v>213</v>
      </c>
      <c r="C298" t="s">
        <v>21</v>
      </c>
      <c r="D298" s="1" t="s">
        <v>16</v>
      </c>
      <c r="E298" s="1" t="s">
        <v>17</v>
      </c>
      <c r="F298" s="1" t="s">
        <v>18</v>
      </c>
      <c r="G298" s="23">
        <v>13.079000473022461</v>
      </c>
      <c r="K298" s="2"/>
      <c r="O298" s="5"/>
      <c r="P298" s="5"/>
      <c r="Q298" s="5"/>
      <c r="R298" s="9"/>
      <c r="S298" s="15"/>
    </row>
    <row r="299" spans="1:19" s="1" customFormat="1">
      <c r="A299" t="s">
        <v>368</v>
      </c>
      <c r="B299" s="1" t="s">
        <v>213</v>
      </c>
      <c r="C299" t="s">
        <v>227</v>
      </c>
      <c r="D299" s="1" t="s">
        <v>16</v>
      </c>
      <c r="E299" s="1" t="s">
        <v>22</v>
      </c>
      <c r="F299" s="1" t="s">
        <v>18</v>
      </c>
      <c r="G299" s="23">
        <v>24.045999526977539</v>
      </c>
      <c r="I299" s="1">
        <f t="shared" ref="I299" si="260">ABS(G299-G298)</f>
        <v>10.966999053955078</v>
      </c>
      <c r="J299" s="2">
        <f t="shared" ref="J299" si="261">POWER(2,-(I299))</f>
        <v>4.9957917024188482E-4</v>
      </c>
      <c r="K299" s="2"/>
      <c r="O299" s="5"/>
      <c r="P299" s="5"/>
      <c r="Q299" s="5"/>
      <c r="R299" s="9"/>
      <c r="S299" s="15"/>
    </row>
    <row r="300" spans="1:19" s="1" customFormat="1">
      <c r="A300" t="s">
        <v>369</v>
      </c>
      <c r="B300" s="1" t="s">
        <v>213</v>
      </c>
      <c r="C300" t="s">
        <v>21</v>
      </c>
      <c r="D300" s="1" t="s">
        <v>16</v>
      </c>
      <c r="E300" s="1" t="s">
        <v>17</v>
      </c>
      <c r="F300" s="1" t="s">
        <v>18</v>
      </c>
      <c r="G300" s="23">
        <v>12.963000297546387</v>
      </c>
      <c r="K300" s="2"/>
      <c r="O300" s="5"/>
      <c r="P300" s="5"/>
      <c r="Q300" s="5"/>
      <c r="R300" s="9"/>
      <c r="S300" s="15"/>
    </row>
    <row r="301" spans="1:19" s="1" customFormat="1">
      <c r="A301" t="s">
        <v>369</v>
      </c>
      <c r="B301" s="1" t="s">
        <v>213</v>
      </c>
      <c r="C301" t="s">
        <v>227</v>
      </c>
      <c r="D301" s="1" t="s">
        <v>16</v>
      </c>
      <c r="E301" s="1" t="s">
        <v>22</v>
      </c>
      <c r="F301" s="1" t="s">
        <v>18</v>
      </c>
      <c r="G301" s="23">
        <v>24.054000854492188</v>
      </c>
      <c r="I301" s="1">
        <f t="shared" ref="I301" si="262">ABS(G301-G300)</f>
        <v>11.091000556945801</v>
      </c>
      <c r="J301" s="2">
        <f t="shared" ref="J301" si="263">POWER(2,-(I301))</f>
        <v>4.5843329339276983E-4</v>
      </c>
      <c r="K301" s="2"/>
      <c r="O301" s="5"/>
      <c r="P301" s="5"/>
      <c r="Q301" s="5"/>
      <c r="R301" s="9"/>
      <c r="S301" s="15"/>
    </row>
    <row r="302" spans="1:19" s="1" customFormat="1">
      <c r="A302" t="s">
        <v>370</v>
      </c>
      <c r="B302" s="1" t="s">
        <v>213</v>
      </c>
      <c r="C302" t="s">
        <v>227</v>
      </c>
      <c r="D302" s="1" t="s">
        <v>16</v>
      </c>
      <c r="E302" s="1" t="s">
        <v>17</v>
      </c>
      <c r="F302" s="1" t="s">
        <v>18</v>
      </c>
      <c r="G302" s="23">
        <v>23.577999114990234</v>
      </c>
      <c r="K302" s="2"/>
      <c r="O302" s="5"/>
      <c r="P302" s="5"/>
      <c r="Q302" s="5"/>
      <c r="R302" s="9"/>
      <c r="S302" s="15"/>
    </row>
    <row r="303" spans="1:19" s="1" customFormat="1">
      <c r="A303" t="s">
        <v>370</v>
      </c>
      <c r="B303" s="1" t="s">
        <v>213</v>
      </c>
      <c r="C303" t="s">
        <v>21</v>
      </c>
      <c r="D303" s="1" t="s">
        <v>16</v>
      </c>
      <c r="E303" s="1" t="s">
        <v>22</v>
      </c>
      <c r="F303" s="1" t="s">
        <v>18</v>
      </c>
      <c r="G303" s="23">
        <v>13.079999923706055</v>
      </c>
      <c r="I303" s="1">
        <f t="shared" ref="I303" si="264">ABS(G303-G302)</f>
        <v>10.49799919128418</v>
      </c>
      <c r="J303" s="2">
        <f t="shared" ref="J303" si="265">POWER(2,-(I303))</f>
        <v>6.9149230081288235E-4</v>
      </c>
      <c r="K303" s="2"/>
      <c r="O303" s="5"/>
      <c r="P303" s="5"/>
      <c r="Q303" s="5"/>
      <c r="R303" s="9"/>
      <c r="S303" s="15"/>
    </row>
    <row r="304" spans="1:19" s="1" customFormat="1">
      <c r="A304" t="s">
        <v>371</v>
      </c>
      <c r="B304" s="1" t="s">
        <v>213</v>
      </c>
      <c r="C304" t="s">
        <v>227</v>
      </c>
      <c r="D304" s="1" t="s">
        <v>16</v>
      </c>
      <c r="E304" s="1" t="s">
        <v>17</v>
      </c>
      <c r="F304" s="1" t="s">
        <v>18</v>
      </c>
      <c r="G304" s="23">
        <v>23.566999435424805</v>
      </c>
      <c r="K304" s="2"/>
      <c r="O304" s="5"/>
      <c r="P304" s="5"/>
      <c r="Q304" s="5"/>
      <c r="R304" s="9"/>
      <c r="S304" s="15"/>
    </row>
    <row r="305" spans="1:21" s="1" customFormat="1">
      <c r="A305" t="s">
        <v>371</v>
      </c>
      <c r="B305" s="1" t="s">
        <v>213</v>
      </c>
      <c r="C305" t="s">
        <v>21</v>
      </c>
      <c r="D305" s="1" t="s">
        <v>16</v>
      </c>
      <c r="E305" s="1" t="s">
        <v>22</v>
      </c>
      <c r="F305" s="1" t="s">
        <v>18</v>
      </c>
      <c r="G305" s="23">
        <v>13.071999549865723</v>
      </c>
      <c r="I305" s="1">
        <f t="shared" ref="I305" si="266">ABS(G305-G304)</f>
        <v>10.494999885559082</v>
      </c>
      <c r="J305" s="2">
        <f t="shared" ref="J305" si="267">POWER(2,-(I305))</f>
        <v>6.9293138123608191E-4</v>
      </c>
      <c r="K305" s="2"/>
      <c r="O305" s="5"/>
      <c r="P305" s="5"/>
      <c r="Q305" s="5"/>
      <c r="R305" s="9"/>
      <c r="S305" s="15"/>
      <c r="T305" s="5"/>
      <c r="U305" s="15"/>
    </row>
    <row r="306" spans="1:21" s="1" customFormat="1">
      <c r="A306" t="s">
        <v>372</v>
      </c>
      <c r="B306" s="1" t="s">
        <v>213</v>
      </c>
      <c r="C306" t="s">
        <v>227</v>
      </c>
      <c r="D306" s="1" t="s">
        <v>16</v>
      </c>
      <c r="E306" s="1" t="s">
        <v>17</v>
      </c>
      <c r="F306" s="1" t="s">
        <v>18</v>
      </c>
      <c r="G306" s="23">
        <v>23.966999053955078</v>
      </c>
      <c r="K306" s="2"/>
      <c r="O306" s="5"/>
      <c r="P306" s="5"/>
      <c r="Q306" s="5"/>
      <c r="R306" s="9"/>
      <c r="S306" s="15"/>
      <c r="T306" s="5"/>
      <c r="U306" s="15"/>
    </row>
    <row r="307" spans="1:21" s="1" customFormat="1">
      <c r="A307" t="s">
        <v>372</v>
      </c>
      <c r="B307" s="1" t="s">
        <v>213</v>
      </c>
      <c r="C307" t="s">
        <v>21</v>
      </c>
      <c r="D307" s="1" t="s">
        <v>16</v>
      </c>
      <c r="E307" s="1" t="s">
        <v>22</v>
      </c>
      <c r="F307" s="1" t="s">
        <v>18</v>
      </c>
      <c r="G307" s="23">
        <v>13.154999732971191</v>
      </c>
      <c r="I307" s="1">
        <f t="shared" ref="I307" si="268">ABS(G307-G306)</f>
        <v>10.811999320983887</v>
      </c>
      <c r="J307" s="2">
        <f t="shared" ref="J307" si="269">POWER(2,-(I307))</f>
        <v>5.5624214520904789E-4</v>
      </c>
      <c r="K307" s="2"/>
      <c r="O307" s="5"/>
      <c r="P307" s="5"/>
      <c r="Q307" s="5"/>
      <c r="R307" s="9"/>
      <c r="S307" s="15"/>
      <c r="T307" s="5"/>
      <c r="U307" s="15"/>
    </row>
    <row r="308" spans="1:21" s="1" customFormat="1">
      <c r="A308" t="s">
        <v>373</v>
      </c>
      <c r="B308" s="1" t="s">
        <v>213</v>
      </c>
      <c r="C308" t="s">
        <v>227</v>
      </c>
      <c r="D308" s="1" t="s">
        <v>16</v>
      </c>
      <c r="E308" s="1" t="s">
        <v>17</v>
      </c>
      <c r="F308" s="1" t="s">
        <v>18</v>
      </c>
      <c r="G308" s="23">
        <v>23.922000885009766</v>
      </c>
      <c r="K308" s="2"/>
      <c r="O308" s="5"/>
      <c r="Q308" s="32" t="s">
        <v>200</v>
      </c>
      <c r="R308" s="32" t="s">
        <v>201</v>
      </c>
      <c r="S308" s="31"/>
      <c r="T308" s="5"/>
      <c r="U308" s="15"/>
    </row>
    <row r="309" spans="1:21" s="1" customFormat="1">
      <c r="A309" t="s">
        <v>373</v>
      </c>
      <c r="B309" s="1" t="s">
        <v>213</v>
      </c>
      <c r="C309" t="s">
        <v>21</v>
      </c>
      <c r="D309" s="1" t="s">
        <v>16</v>
      </c>
      <c r="E309" s="1" t="s">
        <v>22</v>
      </c>
      <c r="F309" s="1" t="s">
        <v>18</v>
      </c>
      <c r="G309" s="23">
        <v>13.175999641418457</v>
      </c>
      <c r="I309" s="1">
        <f t="shared" ref="I309" si="270">ABS(G309-G308)</f>
        <v>10.746001243591309</v>
      </c>
      <c r="J309" s="2">
        <f t="shared" ref="J309" si="271">POWER(2,-(I309))</f>
        <v>5.82279220897556E-4</v>
      </c>
      <c r="K309" s="2"/>
      <c r="O309" s="5"/>
      <c r="P309" s="32" t="s">
        <v>199</v>
      </c>
      <c r="Q309" s="33"/>
      <c r="R309" s="33"/>
      <c r="S309" s="31"/>
      <c r="T309" s="5"/>
      <c r="U309" s="15"/>
    </row>
    <row r="310" spans="1:21" s="1" customFormat="1">
      <c r="A310"/>
      <c r="C310"/>
      <c r="G310"/>
      <c r="J310" s="2"/>
      <c r="K310" s="2"/>
      <c r="O310" s="5"/>
      <c r="P310" s="33"/>
      <c r="Q310" s="33"/>
      <c r="R310" s="33"/>
      <c r="S310" s="31"/>
      <c r="T310" s="5"/>
      <c r="U310" s="15"/>
    </row>
    <row r="311" spans="1:21" s="1" customFormat="1">
      <c r="A311" t="s">
        <v>374</v>
      </c>
      <c r="B311" s="1" t="s">
        <v>218</v>
      </c>
      <c r="C311" t="s">
        <v>21</v>
      </c>
      <c r="D311" s="1" t="s">
        <v>16</v>
      </c>
      <c r="E311" s="1" t="s">
        <v>17</v>
      </c>
      <c r="F311" s="1" t="s">
        <v>18</v>
      </c>
      <c r="G311" s="23">
        <v>13.121999740600586</v>
      </c>
      <c r="K311" s="2">
        <f>AVERAGE(J312:J342)</f>
        <v>6.0941075757518293E-4</v>
      </c>
      <c r="L311" s="2">
        <f>STDEV(J312:J342)/SQRT(16)</f>
        <v>3.8465688277590268E-5</v>
      </c>
      <c r="M311" s="3">
        <f>K311*(1/K191)</f>
        <v>1.3650123685318796</v>
      </c>
      <c r="N311" s="4">
        <f>L311*(1/K191)</f>
        <v>8.6158866758312469E-2</v>
      </c>
      <c r="O311" s="5"/>
      <c r="P311" s="22">
        <v>1</v>
      </c>
      <c r="Q311" s="5">
        <f>(J312+J314)/2</f>
        <v>5.3291155305531016E-4</v>
      </c>
      <c r="R311" s="14" t="s">
        <v>202</v>
      </c>
      <c r="S311" s="15">
        <f>AVERAGE(Q311:Q318)</f>
        <v>6.0941075757518282E-4</v>
      </c>
      <c r="T311" s="5"/>
    </row>
    <row r="312" spans="1:21" s="1" customFormat="1">
      <c r="A312" t="s">
        <v>374</v>
      </c>
      <c r="B312" s="1" t="s">
        <v>218</v>
      </c>
      <c r="C312" t="s">
        <v>227</v>
      </c>
      <c r="D312" s="1" t="s">
        <v>16</v>
      </c>
      <c r="E312" s="1" t="s">
        <v>22</v>
      </c>
      <c r="F312" s="1" t="s">
        <v>18</v>
      </c>
      <c r="G312" s="23">
        <v>23.972999572753906</v>
      </c>
      <c r="I312" s="1">
        <f>ABS(G312-G311)</f>
        <v>10.85099983215332</v>
      </c>
      <c r="J312" s="2">
        <f>POWER(2,-(I312))</f>
        <v>5.4140662724788268E-4</v>
      </c>
      <c r="K312" s="2"/>
      <c r="L312" s="2"/>
      <c r="M312" s="3"/>
      <c r="O312" s="5"/>
      <c r="P312" s="22">
        <v>2</v>
      </c>
      <c r="Q312" s="5">
        <f>(J316+J318)/2</f>
        <v>7.0176274955983118E-4</v>
      </c>
      <c r="R312" s="14" t="s">
        <v>203</v>
      </c>
      <c r="S312" s="16">
        <f>S311*(1/S191)</f>
        <v>1.3650123685318791</v>
      </c>
      <c r="T312" s="5"/>
    </row>
    <row r="313" spans="1:21" s="1" customFormat="1">
      <c r="A313" t="s">
        <v>375</v>
      </c>
      <c r="B313" s="1" t="s">
        <v>218</v>
      </c>
      <c r="C313" t="s">
        <v>21</v>
      </c>
      <c r="D313" s="1" t="s">
        <v>16</v>
      </c>
      <c r="E313" s="1" t="s">
        <v>17</v>
      </c>
      <c r="F313" s="1" t="s">
        <v>18</v>
      </c>
      <c r="G313" s="23">
        <v>13.072999954223633</v>
      </c>
      <c r="K313" s="2"/>
      <c r="O313" s="5"/>
      <c r="P313" s="22">
        <v>3</v>
      </c>
      <c r="Q313" s="5">
        <f>(J320+J322)/2</f>
        <v>4.1991956903847724E-4</v>
      </c>
      <c r="R313" s="14" t="s">
        <v>204</v>
      </c>
      <c r="S313" s="17">
        <f>STDEV(Q311:Q318)/SQRT(8)</f>
        <v>5.4781187282349943E-5</v>
      </c>
      <c r="T313" s="5"/>
    </row>
    <row r="314" spans="1:21" s="1" customFormat="1">
      <c r="A314" t="s">
        <v>375</v>
      </c>
      <c r="B314" s="1" t="s">
        <v>218</v>
      </c>
      <c r="C314" t="s">
        <v>227</v>
      </c>
      <c r="D314" s="1" t="s">
        <v>16</v>
      </c>
      <c r="E314" s="1" t="s">
        <v>22</v>
      </c>
      <c r="F314" s="1" t="s">
        <v>18</v>
      </c>
      <c r="G314" s="23">
        <v>23.969999313354492</v>
      </c>
      <c r="I314" s="1">
        <f t="shared" ref="I314" si="272">ABS(G314-G313)</f>
        <v>10.896999359130859</v>
      </c>
      <c r="J314" s="2">
        <f t="shared" ref="J314" si="273">POWER(2,-(I314))</f>
        <v>5.2441647886273754E-4</v>
      </c>
      <c r="K314" s="2"/>
      <c r="O314" s="5"/>
      <c r="P314" s="22">
        <v>4</v>
      </c>
      <c r="Q314" s="5">
        <f>(J324+J326)/2</f>
        <v>4.451953348114905E-4</v>
      </c>
      <c r="R314" s="14" t="s">
        <v>205</v>
      </c>
      <c r="S314" s="18">
        <f>S313*(1/S191)</f>
        <v>0.12270377126390608</v>
      </c>
      <c r="T314" s="5"/>
    </row>
    <row r="315" spans="1:21" s="1" customFormat="1">
      <c r="A315" t="s">
        <v>376</v>
      </c>
      <c r="B315" s="1" t="s">
        <v>218</v>
      </c>
      <c r="C315" t="s">
        <v>21</v>
      </c>
      <c r="D315" s="1" t="s">
        <v>16</v>
      </c>
      <c r="E315" s="1" t="s">
        <v>17</v>
      </c>
      <c r="F315" s="1" t="s">
        <v>18</v>
      </c>
      <c r="G315" s="23">
        <v>14.003999710083008</v>
      </c>
      <c r="K315" s="2"/>
      <c r="L315" s="2"/>
      <c r="M315" s="3"/>
      <c r="N315" s="4"/>
      <c r="O315" s="5"/>
      <c r="P315" s="22">
        <v>5</v>
      </c>
      <c r="Q315" s="5">
        <f>(J328+J330)/2</f>
        <v>5.0613733267913688E-4</v>
      </c>
      <c r="R315" s="9"/>
      <c r="S315" s="15"/>
      <c r="T315" s="5"/>
      <c r="U315" s="15"/>
    </row>
    <row r="316" spans="1:21" s="1" customFormat="1">
      <c r="A316" t="s">
        <v>376</v>
      </c>
      <c r="B316" s="1" t="s">
        <v>218</v>
      </c>
      <c r="C316" t="s">
        <v>227</v>
      </c>
      <c r="D316" s="1" t="s">
        <v>16</v>
      </c>
      <c r="E316" s="1" t="s">
        <v>22</v>
      </c>
      <c r="F316" s="1" t="s">
        <v>18</v>
      </c>
      <c r="G316" s="23">
        <v>24.509000778198242</v>
      </c>
      <c r="I316" s="1">
        <f t="shared" ref="I316" si="274">ABS(G316-G315)</f>
        <v>10.505001068115234</v>
      </c>
      <c r="J316" s="2">
        <f t="shared" ref="J316" si="275">POWER(2,-(I316))</f>
        <v>6.8814439049618824E-4</v>
      </c>
      <c r="K316" s="2"/>
      <c r="O316" s="5"/>
      <c r="P316" s="22">
        <v>6</v>
      </c>
      <c r="Q316" s="5">
        <f>(J332+J334)/2</f>
        <v>8.4182622795779213E-4</v>
      </c>
      <c r="R316" s="9"/>
      <c r="S316" s="15"/>
      <c r="T316" s="5"/>
      <c r="U316" s="15"/>
    </row>
    <row r="317" spans="1:21" s="1" customFormat="1">
      <c r="A317" t="s">
        <v>377</v>
      </c>
      <c r="B317" s="1" t="s">
        <v>218</v>
      </c>
      <c r="C317" t="s">
        <v>21</v>
      </c>
      <c r="D317" s="1" t="s">
        <v>16</v>
      </c>
      <c r="E317" s="1" t="s">
        <v>17</v>
      </c>
      <c r="F317" s="1" t="s">
        <v>18</v>
      </c>
      <c r="G317" s="23">
        <v>14.043000221252441</v>
      </c>
      <c r="K317" s="2"/>
      <c r="O317" s="5"/>
      <c r="P317" s="22">
        <v>7</v>
      </c>
      <c r="Q317" s="5">
        <f>(J336+J338)/2</f>
        <v>7.6033651999207167E-4</v>
      </c>
      <c r="R317" s="9"/>
      <c r="S317" s="15"/>
      <c r="T317" s="5"/>
      <c r="U317" s="15"/>
    </row>
    <row r="318" spans="1:21" s="1" customFormat="1">
      <c r="A318" t="s">
        <v>377</v>
      </c>
      <c r="B318" s="1" t="s">
        <v>218</v>
      </c>
      <c r="C318" t="s">
        <v>227</v>
      </c>
      <c r="D318" s="1" t="s">
        <v>16</v>
      </c>
      <c r="E318" s="1" t="s">
        <v>22</v>
      </c>
      <c r="F318" s="1" t="s">
        <v>18</v>
      </c>
      <c r="G318" s="23">
        <v>24.492000579833984</v>
      </c>
      <c r="I318" s="1">
        <f t="shared" ref="I318" si="276">ABS(G318-G317)</f>
        <v>10.449000358581543</v>
      </c>
      <c r="J318" s="2">
        <f t="shared" ref="J318" si="277">POWER(2,-(I318))</f>
        <v>7.1538110862347411E-4</v>
      </c>
      <c r="K318" s="2"/>
      <c r="O318" s="5"/>
      <c r="P318" s="22">
        <v>8</v>
      </c>
      <c r="Q318" s="5">
        <f>(J340+J342)/2</f>
        <v>6.6719677350735333E-4</v>
      </c>
      <c r="R318" s="9"/>
      <c r="S318" s="15"/>
      <c r="T318" s="5"/>
      <c r="U318" s="15"/>
    </row>
    <row r="319" spans="1:21" s="1" customFormat="1">
      <c r="A319" t="s">
        <v>378</v>
      </c>
      <c r="B319" s="1" t="s">
        <v>218</v>
      </c>
      <c r="C319" t="s">
        <v>21</v>
      </c>
      <c r="D319" s="1" t="s">
        <v>16</v>
      </c>
      <c r="E319" s="1" t="s">
        <v>17</v>
      </c>
      <c r="F319" s="1" t="s">
        <v>18</v>
      </c>
      <c r="G319" s="23">
        <v>13.048000335693359</v>
      </c>
      <c r="K319" s="2"/>
      <c r="L319" s="2"/>
      <c r="M319" s="3"/>
      <c r="N319" s="4"/>
      <c r="O319" s="5"/>
      <c r="P319" s="5"/>
      <c r="Q319" s="5"/>
      <c r="R319" s="9"/>
      <c r="S319" s="15"/>
      <c r="T319" s="5"/>
      <c r="U319" s="15"/>
    </row>
    <row r="320" spans="1:21" s="1" customFormat="1">
      <c r="A320" t="s">
        <v>378</v>
      </c>
      <c r="B320" s="1" t="s">
        <v>218</v>
      </c>
      <c r="C320" t="s">
        <v>227</v>
      </c>
      <c r="D320" s="1" t="s">
        <v>16</v>
      </c>
      <c r="E320" s="1" t="s">
        <v>22</v>
      </c>
      <c r="F320" s="1" t="s">
        <v>18</v>
      </c>
      <c r="G320" s="23">
        <v>24.299999237060547</v>
      </c>
      <c r="I320" s="1">
        <f t="shared" ref="I320" si="278">ABS(G320-G319)</f>
        <v>11.251998901367188</v>
      </c>
      <c r="J320" s="2">
        <f t="shared" ref="J320" si="279">POWER(2,-(I320))</f>
        <v>4.1002545527923359E-4</v>
      </c>
      <c r="K320" s="2"/>
      <c r="O320" s="5"/>
      <c r="P320" s="5"/>
      <c r="Q320" s="5"/>
      <c r="R320" s="9"/>
      <c r="S320" s="15"/>
      <c r="T320" s="5"/>
      <c r="U320" s="15"/>
    </row>
    <row r="321" spans="1:14" s="1" customFormat="1">
      <c r="A321" t="s">
        <v>379</v>
      </c>
      <c r="B321" s="1" t="s">
        <v>218</v>
      </c>
      <c r="C321" t="s">
        <v>21</v>
      </c>
      <c r="D321" s="1" t="s">
        <v>16</v>
      </c>
      <c r="E321" s="1" t="s">
        <v>17</v>
      </c>
      <c r="F321" s="1" t="s">
        <v>18</v>
      </c>
      <c r="G321" s="23">
        <v>13.133999824523926</v>
      </c>
      <c r="K321" s="2"/>
    </row>
    <row r="322" spans="1:14" s="1" customFormat="1">
      <c r="A322" t="s">
        <v>379</v>
      </c>
      <c r="B322" s="1" t="s">
        <v>218</v>
      </c>
      <c r="C322" t="s">
        <v>227</v>
      </c>
      <c r="D322" s="1" t="s">
        <v>16</v>
      </c>
      <c r="E322" s="1" t="s">
        <v>22</v>
      </c>
      <c r="F322" s="1" t="s">
        <v>18</v>
      </c>
      <c r="G322" s="23">
        <v>24.318000793457031</v>
      </c>
      <c r="I322" s="1">
        <f t="shared" ref="I322" si="280">ABS(G322-G321)</f>
        <v>11.184000968933105</v>
      </c>
      <c r="J322" s="2">
        <f t="shared" ref="J322" si="281">POWER(2,-(I322))</f>
        <v>4.298136827977209E-4</v>
      </c>
      <c r="K322" s="2"/>
    </row>
    <row r="323" spans="1:14" s="1" customFormat="1">
      <c r="A323" t="s">
        <v>380</v>
      </c>
      <c r="B323" s="1" t="s">
        <v>218</v>
      </c>
      <c r="C323" t="s">
        <v>21</v>
      </c>
      <c r="D323" s="1" t="s">
        <v>16</v>
      </c>
      <c r="E323" s="1" t="s">
        <v>17</v>
      </c>
      <c r="F323" s="1" t="s">
        <v>18</v>
      </c>
      <c r="G323" s="23">
        <v>12.993000030517578</v>
      </c>
      <c r="K323" s="2"/>
    </row>
    <row r="324" spans="1:14" s="1" customFormat="1">
      <c r="A324" t="s">
        <v>380</v>
      </c>
      <c r="B324" s="1" t="s">
        <v>218</v>
      </c>
      <c r="C324" t="s">
        <v>227</v>
      </c>
      <c r="D324" s="1" t="s">
        <v>16</v>
      </c>
      <c r="E324" s="1" t="s">
        <v>22</v>
      </c>
      <c r="F324" s="1" t="s">
        <v>18</v>
      </c>
      <c r="G324" s="23">
        <v>24.068000793457031</v>
      </c>
      <c r="I324" s="1">
        <f t="shared" ref="I324" si="282">ABS(G324-G323)</f>
        <v>11.075000762939453</v>
      </c>
      <c r="J324" s="2">
        <f t="shared" ref="J324" si="283">POWER(2,-(I324))</f>
        <v>4.6354571235873721E-4</v>
      </c>
      <c r="K324" s="2"/>
    </row>
    <row r="325" spans="1:14" s="1" customFormat="1">
      <c r="A325" t="s">
        <v>381</v>
      </c>
      <c r="B325" s="1" t="s">
        <v>218</v>
      </c>
      <c r="C325" t="s">
        <v>21</v>
      </c>
      <c r="D325" s="1" t="s">
        <v>16</v>
      </c>
      <c r="E325" s="1" t="s">
        <v>17</v>
      </c>
      <c r="F325" s="1" t="s">
        <v>18</v>
      </c>
      <c r="G325" s="23">
        <v>12.909000396728516</v>
      </c>
      <c r="K325" s="2"/>
    </row>
    <row r="326" spans="1:14" s="1" customFormat="1">
      <c r="A326" t="s">
        <v>381</v>
      </c>
      <c r="B326" s="1" t="s">
        <v>218</v>
      </c>
      <c r="C326" t="s">
        <v>227</v>
      </c>
      <c r="D326" s="1" t="s">
        <v>16</v>
      </c>
      <c r="E326" s="1" t="s">
        <v>22</v>
      </c>
      <c r="F326" s="1" t="s">
        <v>18</v>
      </c>
      <c r="G326" s="23">
        <v>24.103000640869141</v>
      </c>
      <c r="I326" s="1">
        <f t="shared" ref="I326" si="284">ABS(G326-G325)</f>
        <v>11.194000244140625</v>
      </c>
      <c r="J326" s="2">
        <f t="shared" ref="J326" si="285">POWER(2,-(I326))</f>
        <v>4.2684495726424385E-4</v>
      </c>
      <c r="K326" s="2"/>
    </row>
    <row r="327" spans="1:14" s="1" customFormat="1">
      <c r="A327" t="s">
        <v>382</v>
      </c>
      <c r="B327" s="1" t="s">
        <v>218</v>
      </c>
      <c r="C327" t="s">
        <v>21</v>
      </c>
      <c r="D327" s="1" t="s">
        <v>16</v>
      </c>
      <c r="E327" s="1" t="s">
        <v>17</v>
      </c>
      <c r="F327" s="1" t="s">
        <v>18</v>
      </c>
      <c r="G327" s="23">
        <v>13.279999732971191</v>
      </c>
      <c r="K327" s="2"/>
    </row>
    <row r="328" spans="1:14" s="1" customFormat="1">
      <c r="A328" t="s">
        <v>382</v>
      </c>
      <c r="B328" s="1" t="s">
        <v>218</v>
      </c>
      <c r="C328" t="s">
        <v>227</v>
      </c>
      <c r="D328" s="1" t="s">
        <v>16</v>
      </c>
      <c r="E328" s="1" t="s">
        <v>22</v>
      </c>
      <c r="F328" s="1" t="s">
        <v>18</v>
      </c>
      <c r="G328" s="23">
        <v>24.12700080871582</v>
      </c>
      <c r="I328" s="1">
        <f t="shared" ref="I328" si="286">ABS(G328-G327)</f>
        <v>10.847001075744629</v>
      </c>
      <c r="J328" s="2">
        <f t="shared" ref="J328" si="287">POWER(2,-(I328))</f>
        <v>5.4290934006124907E-4</v>
      </c>
      <c r="K328" s="2"/>
      <c r="L328" s="2"/>
      <c r="M328" s="3"/>
      <c r="N328" s="4"/>
    </row>
    <row r="329" spans="1:14" s="1" customFormat="1">
      <c r="A329" t="s">
        <v>383</v>
      </c>
      <c r="B329" s="1" t="s">
        <v>218</v>
      </c>
      <c r="C329" t="s">
        <v>21</v>
      </c>
      <c r="D329" s="1" t="s">
        <v>16</v>
      </c>
      <c r="E329" s="1" t="s">
        <v>17</v>
      </c>
      <c r="F329" s="1" t="s">
        <v>18</v>
      </c>
      <c r="G329" s="23">
        <v>13.149999618530273</v>
      </c>
      <c r="K329" s="2"/>
    </row>
    <row r="330" spans="1:14" s="1" customFormat="1">
      <c r="A330" t="s">
        <v>383</v>
      </c>
      <c r="B330" s="1" t="s">
        <v>218</v>
      </c>
      <c r="C330" t="s">
        <v>227</v>
      </c>
      <c r="D330" s="1" t="s">
        <v>16</v>
      </c>
      <c r="E330" s="1" t="s">
        <v>22</v>
      </c>
      <c r="F330" s="1" t="s">
        <v>18</v>
      </c>
      <c r="G330" s="23">
        <v>24.207000732421875</v>
      </c>
      <c r="I330" s="1">
        <f t="shared" ref="I330" si="288">ABS(G330-G329)</f>
        <v>11.057001113891602</v>
      </c>
      <c r="J330" s="2">
        <f t="shared" ref="J330" si="289">POWER(2,-(I330))</f>
        <v>4.6936532529702463E-4</v>
      </c>
      <c r="K330" s="2"/>
    </row>
    <row r="331" spans="1:14" s="1" customFormat="1">
      <c r="A331" t="s">
        <v>384</v>
      </c>
      <c r="B331" s="1" t="s">
        <v>218</v>
      </c>
      <c r="C331" t="s">
        <v>227</v>
      </c>
      <c r="D331" s="1" t="s">
        <v>16</v>
      </c>
      <c r="E331" s="1" t="s">
        <v>17</v>
      </c>
      <c r="F331" s="1" t="s">
        <v>18</v>
      </c>
      <c r="G331" s="23">
        <v>24.065999984741211</v>
      </c>
      <c r="K331" s="2"/>
    </row>
    <row r="332" spans="1:14" s="1" customFormat="1">
      <c r="A332" t="s">
        <v>384</v>
      </c>
      <c r="B332" s="1" t="s">
        <v>218</v>
      </c>
      <c r="C332" t="s">
        <v>21</v>
      </c>
      <c r="D332" s="1" t="s">
        <v>16</v>
      </c>
      <c r="E332" s="1" t="s">
        <v>22</v>
      </c>
      <c r="F332" s="1" t="s">
        <v>18</v>
      </c>
      <c r="G332" s="23">
        <v>13.911999702453613</v>
      </c>
      <c r="I332" s="1">
        <f t="shared" ref="I332" si="290">ABS(G332-G331)</f>
        <v>10.154000282287598</v>
      </c>
      <c r="J332" s="2">
        <f t="shared" ref="J332" si="291">POWER(2,-(I332))</f>
        <v>8.7769038159615266E-4</v>
      </c>
      <c r="K332" s="2"/>
    </row>
    <row r="333" spans="1:14" s="1" customFormat="1">
      <c r="A333" t="s">
        <v>385</v>
      </c>
      <c r="B333" s="1" t="s">
        <v>218</v>
      </c>
      <c r="C333" t="s">
        <v>227</v>
      </c>
      <c r="D333" s="1" t="s">
        <v>16</v>
      </c>
      <c r="E333" s="1" t="s">
        <v>17</v>
      </c>
      <c r="F333" s="1" t="s">
        <v>18</v>
      </c>
      <c r="G333" s="23">
        <v>24.110000610351562</v>
      </c>
      <c r="K333" s="2"/>
    </row>
    <row r="334" spans="1:14" s="1" customFormat="1">
      <c r="A334" t="s">
        <v>385</v>
      </c>
      <c r="B334" s="1" t="s">
        <v>218</v>
      </c>
      <c r="C334" t="s">
        <v>21</v>
      </c>
      <c r="D334" s="1" t="s">
        <v>16</v>
      </c>
      <c r="E334" s="1" t="s">
        <v>22</v>
      </c>
      <c r="F334" s="1" t="s">
        <v>18</v>
      </c>
      <c r="G334" s="23">
        <v>13.833000183105469</v>
      </c>
      <c r="I334" s="1">
        <f t="shared" ref="I334" si="292">ABS(G334-G333)</f>
        <v>10.277000427246094</v>
      </c>
      <c r="J334" s="2">
        <f t="shared" ref="J334" si="293">POWER(2,-(I334))</f>
        <v>8.0596207431943149E-4</v>
      </c>
      <c r="K334" s="2"/>
    </row>
    <row r="335" spans="1:14" s="1" customFormat="1">
      <c r="A335" t="s">
        <v>386</v>
      </c>
      <c r="B335" s="1" t="s">
        <v>218</v>
      </c>
      <c r="C335" t="s">
        <v>227</v>
      </c>
      <c r="D335" s="1" t="s">
        <v>16</v>
      </c>
      <c r="E335" s="1" t="s">
        <v>17</v>
      </c>
      <c r="F335" s="1" t="s">
        <v>18</v>
      </c>
      <c r="G335" s="23">
        <v>23.958999633789062</v>
      </c>
      <c r="K335" s="2"/>
    </row>
    <row r="336" spans="1:14" s="1" customFormat="1">
      <c r="A336" t="s">
        <v>386</v>
      </c>
      <c r="B336" s="1" t="s">
        <v>218</v>
      </c>
      <c r="C336" t="s">
        <v>21</v>
      </c>
      <c r="D336" s="1" t="s">
        <v>16</v>
      </c>
      <c r="E336" s="1" t="s">
        <v>22</v>
      </c>
      <c r="F336" s="1" t="s">
        <v>18</v>
      </c>
      <c r="G336" s="23">
        <v>13.444000244140625</v>
      </c>
      <c r="I336" s="1">
        <f t="shared" ref="I336" si="294">ABS(G336-G335)</f>
        <v>10.514999389648438</v>
      </c>
      <c r="J336" s="2">
        <f t="shared" ref="J336" si="295">POWER(2,-(I336))</f>
        <v>6.8339182505320673E-4</v>
      </c>
      <c r="K336" s="2"/>
    </row>
    <row r="337" spans="1:21" s="1" customFormat="1">
      <c r="A337" t="s">
        <v>387</v>
      </c>
      <c r="B337" s="1" t="s">
        <v>218</v>
      </c>
      <c r="C337" t="s">
        <v>227</v>
      </c>
      <c r="D337" s="1" t="s">
        <v>16</v>
      </c>
      <c r="E337" s="1" t="s">
        <v>17</v>
      </c>
      <c r="F337" s="1" t="s">
        <v>18</v>
      </c>
      <c r="G337" s="23">
        <v>23.996000289916992</v>
      </c>
      <c r="K337" s="2"/>
      <c r="O337" s="5"/>
      <c r="P337" s="5"/>
      <c r="Q337" s="5"/>
      <c r="R337" s="9"/>
      <c r="S337" s="16"/>
      <c r="T337" s="6"/>
      <c r="U337" s="15"/>
    </row>
    <row r="338" spans="1:21" s="1" customFormat="1">
      <c r="A338" t="s">
        <v>387</v>
      </c>
      <c r="B338" s="1" t="s">
        <v>218</v>
      </c>
      <c r="C338" t="s">
        <v>21</v>
      </c>
      <c r="D338" s="1" t="s">
        <v>16</v>
      </c>
      <c r="E338" s="1" t="s">
        <v>22</v>
      </c>
      <c r="F338" s="1" t="s">
        <v>18</v>
      </c>
      <c r="G338" s="23">
        <v>13.77400016784668</v>
      </c>
      <c r="I338" s="1">
        <f t="shared" ref="I338" si="296">ABS(G338-G337)</f>
        <v>10.222000122070312</v>
      </c>
      <c r="J338" s="2">
        <f t="shared" ref="J338" si="297">POWER(2,-(I338))</f>
        <v>8.372812149309367E-4</v>
      </c>
      <c r="K338" s="2"/>
      <c r="O338" s="5"/>
      <c r="P338" s="5"/>
      <c r="Q338" s="5"/>
      <c r="R338" s="9"/>
      <c r="S338" s="16"/>
      <c r="T338" s="6"/>
      <c r="U338" s="15"/>
    </row>
    <row r="339" spans="1:21" s="1" customFormat="1">
      <c r="A339" t="s">
        <v>388</v>
      </c>
      <c r="B339" s="1" t="s">
        <v>218</v>
      </c>
      <c r="C339" t="s">
        <v>21</v>
      </c>
      <c r="D339" s="1" t="s">
        <v>16</v>
      </c>
      <c r="E339" s="1" t="s">
        <v>17</v>
      </c>
      <c r="F339" s="1" t="s">
        <v>18</v>
      </c>
      <c r="G339" s="23">
        <v>13.355999946594238</v>
      </c>
      <c r="K339" s="2"/>
      <c r="O339" s="5"/>
      <c r="P339" s="5"/>
      <c r="Q339" s="5"/>
      <c r="R339" s="9"/>
      <c r="S339" s="16"/>
      <c r="T339" s="6"/>
      <c r="U339" s="15"/>
    </row>
    <row r="340" spans="1:21" s="1" customFormat="1">
      <c r="A340" t="s">
        <v>388</v>
      </c>
      <c r="B340" s="1" t="s">
        <v>218</v>
      </c>
      <c r="C340" t="s">
        <v>227</v>
      </c>
      <c r="D340" s="1" t="s">
        <v>16</v>
      </c>
      <c r="E340" s="1" t="s">
        <v>22</v>
      </c>
      <c r="F340" s="1" t="s">
        <v>18</v>
      </c>
      <c r="G340" s="23">
        <v>23.940000534057617</v>
      </c>
      <c r="I340" s="1">
        <f t="shared" ref="I340" si="298">ABS(G340-G339)</f>
        <v>10.584000587463379</v>
      </c>
      <c r="J340" s="2">
        <f t="shared" ref="J340" si="299">POWER(2,-(I340))</f>
        <v>6.5147589178910794E-4</v>
      </c>
      <c r="K340" s="2"/>
      <c r="O340" s="5"/>
      <c r="P340" s="5"/>
      <c r="Q340" s="5"/>
      <c r="R340" s="9"/>
      <c r="S340" s="15"/>
      <c r="T340" s="5"/>
      <c r="U340" s="15"/>
    </row>
    <row r="341" spans="1:21" s="1" customFormat="1">
      <c r="A341" t="s">
        <v>389</v>
      </c>
      <c r="B341" s="1" t="s">
        <v>218</v>
      </c>
      <c r="C341" t="s">
        <v>21</v>
      </c>
      <c r="D341" s="1" t="s">
        <v>16</v>
      </c>
      <c r="E341" s="1" t="s">
        <v>17</v>
      </c>
      <c r="F341" s="1" t="s">
        <v>18</v>
      </c>
      <c r="G341" s="23">
        <v>13.416999816894531</v>
      </c>
      <c r="K341" s="2"/>
      <c r="O341" s="5"/>
      <c r="Q341" s="32" t="s">
        <v>200</v>
      </c>
      <c r="R341" s="32" t="s">
        <v>201</v>
      </c>
      <c r="S341" s="31"/>
      <c r="T341" s="5"/>
      <c r="U341" s="15"/>
    </row>
    <row r="342" spans="1:21" s="1" customFormat="1">
      <c r="A342" t="s">
        <v>389</v>
      </c>
      <c r="B342" s="1" t="s">
        <v>218</v>
      </c>
      <c r="C342" t="s">
        <v>227</v>
      </c>
      <c r="D342" s="1" t="s">
        <v>16</v>
      </c>
      <c r="E342" s="1" t="s">
        <v>22</v>
      </c>
      <c r="F342" s="1" t="s">
        <v>18</v>
      </c>
      <c r="G342" s="23">
        <v>23.933000564575195</v>
      </c>
      <c r="I342" s="1">
        <f t="shared" ref="I342" si="300">ABS(G342-G341)</f>
        <v>10.516000747680664</v>
      </c>
      <c r="J342" s="2">
        <f t="shared" ref="J342" si="301">POWER(2,-(I342))</f>
        <v>6.8291765522559883E-4</v>
      </c>
      <c r="K342" s="2"/>
      <c r="O342" s="5"/>
      <c r="P342" s="32" t="s">
        <v>199</v>
      </c>
      <c r="Q342" s="33"/>
      <c r="R342" s="33"/>
      <c r="S342" s="31"/>
      <c r="T342" s="6"/>
      <c r="U342" s="15"/>
    </row>
    <row r="343" spans="1:21" s="1" customFormat="1">
      <c r="A343"/>
      <c r="C343"/>
      <c r="G343" s="23"/>
      <c r="J343" s="2"/>
      <c r="K343" s="2"/>
      <c r="O343" s="5"/>
      <c r="P343" s="33"/>
      <c r="Q343" s="33"/>
      <c r="R343" s="33"/>
      <c r="S343" s="31"/>
      <c r="T343" s="6"/>
      <c r="U343" s="15"/>
    </row>
    <row r="344" spans="1:21" s="1" customFormat="1">
      <c r="A344" t="s">
        <v>390</v>
      </c>
      <c r="B344" s="1" t="s">
        <v>222</v>
      </c>
      <c r="C344" t="s">
        <v>21</v>
      </c>
      <c r="D344" s="1" t="s">
        <v>16</v>
      </c>
      <c r="E344" s="1" t="s">
        <v>17</v>
      </c>
      <c r="F344" s="1" t="s">
        <v>18</v>
      </c>
      <c r="G344" s="23">
        <v>13.609999656677246</v>
      </c>
      <c r="K344" s="2">
        <f>AVERAGE(J345:J371)</f>
        <v>1.6592194368348829E-3</v>
      </c>
      <c r="L344" s="2">
        <f>STDEV(J345:J371)/SQRT(14)</f>
        <v>2.3123513599622732E-4</v>
      </c>
      <c r="M344" s="3">
        <f>K344*(1/K191)</f>
        <v>3.7164671368780353</v>
      </c>
      <c r="N344" s="4">
        <f>L344*(1/K191)</f>
        <v>0.51794100571823465</v>
      </c>
      <c r="O344" s="5"/>
      <c r="P344" s="22">
        <v>1</v>
      </c>
      <c r="Q344" s="5">
        <f>(J345+J347)/2</f>
        <v>3.2976590119657527E-3</v>
      </c>
      <c r="R344" s="14" t="s">
        <v>202</v>
      </c>
      <c r="S344" s="15">
        <f>AVERAGE(Q344:Q350)</f>
        <v>1.6592194368348831E-3</v>
      </c>
      <c r="T344" s="6"/>
    </row>
    <row r="345" spans="1:21" s="1" customFormat="1">
      <c r="A345" t="s">
        <v>390</v>
      </c>
      <c r="B345" s="1" t="s">
        <v>222</v>
      </c>
      <c r="C345" t="s">
        <v>227</v>
      </c>
      <c r="D345" s="1" t="s">
        <v>16</v>
      </c>
      <c r="E345" s="1" t="s">
        <v>22</v>
      </c>
      <c r="F345" s="1" t="s">
        <v>18</v>
      </c>
      <c r="G345" s="23">
        <v>21.975000381469727</v>
      </c>
      <c r="I345" s="1">
        <f>ABS(G345-G344)</f>
        <v>8.3650007247924805</v>
      </c>
      <c r="J345" s="2">
        <f>POWER(2,-(I345))</f>
        <v>3.0330800191898364E-3</v>
      </c>
      <c r="K345" s="2"/>
      <c r="O345" s="5"/>
      <c r="P345" s="22">
        <v>2</v>
      </c>
      <c r="Q345" s="5">
        <f>(J349+J351)/2</f>
        <v>8.4776185164542675E-4</v>
      </c>
      <c r="R345" s="14" t="s">
        <v>203</v>
      </c>
      <c r="S345" s="16">
        <f>S344*(1/S191)</f>
        <v>3.7164671368780362</v>
      </c>
      <c r="T345" s="5"/>
    </row>
    <row r="346" spans="1:21" s="1" customFormat="1">
      <c r="A346" t="s">
        <v>391</v>
      </c>
      <c r="B346" s="1" t="s">
        <v>222</v>
      </c>
      <c r="C346" t="s">
        <v>21</v>
      </c>
      <c r="D346" s="1" t="s">
        <v>16</v>
      </c>
      <c r="E346" s="1" t="s">
        <v>17</v>
      </c>
      <c r="F346" s="1" t="s">
        <v>18</v>
      </c>
      <c r="G346" s="23">
        <v>13.845999717712402</v>
      </c>
      <c r="K346" s="2"/>
      <c r="O346" s="5"/>
      <c r="P346" s="22">
        <v>3</v>
      </c>
      <c r="Q346" s="5">
        <f>(J353+J355)/2</f>
        <v>1.582175115760291E-3</v>
      </c>
      <c r="R346" s="14" t="s">
        <v>204</v>
      </c>
      <c r="S346" s="17">
        <f>STDEV(Q344:Q350)/SQRT(7)</f>
        <v>3.2725620622646207E-4</v>
      </c>
      <c r="T346" s="5"/>
    </row>
    <row r="347" spans="1:21" s="1" customFormat="1">
      <c r="A347" t="s">
        <v>391</v>
      </c>
      <c r="B347" s="1" t="s">
        <v>222</v>
      </c>
      <c r="C347" t="s">
        <v>227</v>
      </c>
      <c r="D347" s="1" t="s">
        <v>16</v>
      </c>
      <c r="E347" s="1" t="s">
        <v>22</v>
      </c>
      <c r="F347" s="1" t="s">
        <v>18</v>
      </c>
      <c r="G347" s="23">
        <v>21.979000091552734</v>
      </c>
      <c r="I347" s="1">
        <f t="shared" ref="I347" si="302">ABS(G347-G346)</f>
        <v>8.133000373840332</v>
      </c>
      <c r="J347" s="2">
        <f t="shared" ref="J347" si="303">POWER(2,-(I347))</f>
        <v>3.562238004741669E-3</v>
      </c>
      <c r="K347" s="2"/>
      <c r="O347" s="5"/>
      <c r="P347" s="22">
        <v>4</v>
      </c>
      <c r="Q347" s="5">
        <f>(J357+J359)/2</f>
        <v>1.5812828766997391E-3</v>
      </c>
      <c r="R347" s="14" t="s">
        <v>205</v>
      </c>
      <c r="S347" s="18">
        <f>S346*(1/S191)</f>
        <v>0.73301753148463211</v>
      </c>
      <c r="T347" s="5"/>
    </row>
    <row r="348" spans="1:21" s="1" customFormat="1">
      <c r="A348" t="s">
        <v>392</v>
      </c>
      <c r="B348" s="1" t="s">
        <v>222</v>
      </c>
      <c r="C348" t="s">
        <v>21</v>
      </c>
      <c r="D348" s="1" t="s">
        <v>16</v>
      </c>
      <c r="E348" s="1" t="s">
        <v>17</v>
      </c>
      <c r="F348" s="1" t="s">
        <v>18</v>
      </c>
      <c r="G348" s="23">
        <v>13.406000137329102</v>
      </c>
      <c r="K348" s="2"/>
      <c r="L348" s="2"/>
      <c r="M348" s="3"/>
      <c r="N348" s="4"/>
      <c r="O348" s="5"/>
      <c r="P348" s="22">
        <v>5</v>
      </c>
      <c r="Q348" s="5">
        <f>(J361+J363)/2</f>
        <v>7.1879889367694244E-4</v>
      </c>
      <c r="R348" s="9"/>
      <c r="S348" s="15"/>
      <c r="T348" s="5"/>
      <c r="U348" s="15"/>
    </row>
    <row r="349" spans="1:21" s="1" customFormat="1">
      <c r="A349" t="s">
        <v>392</v>
      </c>
      <c r="B349" s="1" t="s">
        <v>222</v>
      </c>
      <c r="C349" t="s">
        <v>227</v>
      </c>
      <c r="D349" s="1" t="s">
        <v>16</v>
      </c>
      <c r="E349" s="1" t="s">
        <v>22</v>
      </c>
      <c r="F349" s="1" t="s">
        <v>18</v>
      </c>
      <c r="G349" s="23">
        <v>23.891000747680664</v>
      </c>
      <c r="I349" s="1">
        <f t="shared" ref="I349" si="304">ABS(G349-G348)</f>
        <v>10.485000610351562</v>
      </c>
      <c r="J349" s="2">
        <f t="shared" ref="J349" si="305">POWER(2,-(I349))</f>
        <v>6.9775074960254379E-4</v>
      </c>
      <c r="K349" s="2"/>
      <c r="O349" s="5"/>
      <c r="P349" s="22">
        <v>6</v>
      </c>
      <c r="Q349" s="5">
        <f>(J365+J367)/2</f>
        <v>2.1271096497789861E-3</v>
      </c>
      <c r="R349" s="9"/>
      <c r="S349" s="15"/>
      <c r="T349" s="5"/>
      <c r="U349" s="15"/>
    </row>
    <row r="350" spans="1:21" s="1" customFormat="1">
      <c r="A350" t="s">
        <v>393</v>
      </c>
      <c r="B350" s="1" t="s">
        <v>222</v>
      </c>
      <c r="C350" t="s">
        <v>21</v>
      </c>
      <c r="D350" s="1" t="s">
        <v>16</v>
      </c>
      <c r="E350" s="1" t="s">
        <v>17</v>
      </c>
      <c r="F350" s="1" t="s">
        <v>18</v>
      </c>
      <c r="G350" s="23">
        <v>13.991999626159668</v>
      </c>
      <c r="K350" s="2"/>
      <c r="O350" s="5"/>
      <c r="P350" s="22">
        <v>7</v>
      </c>
      <c r="Q350" s="5">
        <f>(J369+J371)/2</f>
        <v>1.4597486583170429E-3</v>
      </c>
      <c r="R350" s="9"/>
      <c r="S350" s="15"/>
      <c r="T350" s="5"/>
      <c r="U350" s="15"/>
    </row>
    <row r="351" spans="1:21" s="1" customFormat="1">
      <c r="A351" t="s">
        <v>393</v>
      </c>
      <c r="B351" s="1" t="s">
        <v>222</v>
      </c>
      <c r="C351" t="s">
        <v>227</v>
      </c>
      <c r="D351" s="1" t="s">
        <v>16</v>
      </c>
      <c r="E351" s="1" t="s">
        <v>22</v>
      </c>
      <c r="F351" s="1" t="s">
        <v>18</v>
      </c>
      <c r="G351" s="23">
        <v>23.961000442504883</v>
      </c>
      <c r="I351" s="1">
        <f t="shared" ref="I351" si="306">ABS(G351-G350)</f>
        <v>9.9690008163452148</v>
      </c>
      <c r="J351" s="2">
        <f t="shared" ref="J351" si="307">POWER(2,-(I351))</f>
        <v>9.9777295368830982E-4</v>
      </c>
      <c r="K351" s="2"/>
      <c r="O351" s="5"/>
      <c r="P351" s="5"/>
      <c r="Q351" s="5"/>
      <c r="R351" s="9"/>
      <c r="S351" s="15"/>
      <c r="T351" s="5"/>
      <c r="U351" s="15"/>
    </row>
    <row r="352" spans="1:21" s="1" customFormat="1">
      <c r="A352" t="s">
        <v>394</v>
      </c>
      <c r="B352" s="1" t="s">
        <v>222</v>
      </c>
      <c r="C352" t="s">
        <v>21</v>
      </c>
      <c r="D352" s="1" t="s">
        <v>16</v>
      </c>
      <c r="E352" s="1" t="s">
        <v>17</v>
      </c>
      <c r="F352" s="1" t="s">
        <v>18</v>
      </c>
      <c r="G352" s="23">
        <v>13.526000022888184</v>
      </c>
      <c r="K352" s="2"/>
      <c r="O352" s="5"/>
      <c r="P352" s="5"/>
      <c r="Q352" s="5"/>
      <c r="R352" s="9"/>
      <c r="S352" s="15"/>
      <c r="T352" s="5"/>
      <c r="U352" s="15"/>
    </row>
    <row r="353" spans="1:21" s="1" customFormat="1">
      <c r="A353" t="s">
        <v>394</v>
      </c>
      <c r="B353" s="1" t="s">
        <v>222</v>
      </c>
      <c r="C353" t="s">
        <v>227</v>
      </c>
      <c r="D353" s="1" t="s">
        <v>16</v>
      </c>
      <c r="E353" s="1" t="s">
        <v>22</v>
      </c>
      <c r="F353" s="1" t="s">
        <v>18</v>
      </c>
      <c r="G353" s="23">
        <v>23.08799934387207</v>
      </c>
      <c r="I353" s="1">
        <f t="shared" ref="I353" si="308">ABS(G353-G352)</f>
        <v>9.5619993209838867</v>
      </c>
      <c r="J353" s="2">
        <f>POWER(2,-(I353))</f>
        <v>1.3229742334939535E-3</v>
      </c>
      <c r="K353" s="2"/>
      <c r="O353" s="5"/>
      <c r="P353" s="5"/>
      <c r="Q353" s="5"/>
      <c r="R353" s="9"/>
      <c r="S353" s="15"/>
      <c r="T353" s="5"/>
      <c r="U353" s="15"/>
    </row>
    <row r="354" spans="1:21" s="1" customFormat="1">
      <c r="A354" t="s">
        <v>395</v>
      </c>
      <c r="B354" s="1" t="s">
        <v>222</v>
      </c>
      <c r="C354" t="s">
        <v>21</v>
      </c>
      <c r="D354" s="1" t="s">
        <v>16</v>
      </c>
      <c r="E354" s="1" t="s">
        <v>17</v>
      </c>
      <c r="F354" s="1" t="s">
        <v>18</v>
      </c>
      <c r="G354" s="23">
        <v>14.029999732971191</v>
      </c>
      <c r="K354" s="2"/>
      <c r="O354" s="5"/>
      <c r="P354" s="5"/>
      <c r="Q354" s="5"/>
      <c r="R354" s="9"/>
      <c r="S354" s="15"/>
      <c r="T354" s="5"/>
      <c r="U354" s="15"/>
    </row>
    <row r="355" spans="1:21" s="1" customFormat="1">
      <c r="A355" t="s">
        <v>395</v>
      </c>
      <c r="B355" s="1" t="s">
        <v>222</v>
      </c>
      <c r="C355" t="s">
        <v>227</v>
      </c>
      <c r="D355" s="1" t="s">
        <v>16</v>
      </c>
      <c r="E355" s="1" t="s">
        <v>22</v>
      </c>
      <c r="F355" s="1" t="s">
        <v>18</v>
      </c>
      <c r="G355" s="23">
        <v>23.114999771118164</v>
      </c>
      <c r="I355" s="1">
        <f>ABS(G355-G354)</f>
        <v>9.0850000381469727</v>
      </c>
      <c r="J355" s="2">
        <f>POWER(2,-(I355))</f>
        <v>1.8413759980266287E-3</v>
      </c>
      <c r="K355" s="2"/>
      <c r="O355" s="5"/>
      <c r="P355" s="5"/>
      <c r="Q355" s="5"/>
      <c r="R355" s="9"/>
      <c r="S355" s="15"/>
      <c r="T355" s="5"/>
      <c r="U355" s="15"/>
    </row>
    <row r="356" spans="1:21" s="1" customFormat="1">
      <c r="A356" t="s">
        <v>396</v>
      </c>
      <c r="B356" s="1" t="s">
        <v>222</v>
      </c>
      <c r="C356" t="s">
        <v>21</v>
      </c>
      <c r="D356" s="1" t="s">
        <v>16</v>
      </c>
      <c r="E356" s="1" t="s">
        <v>17</v>
      </c>
      <c r="F356" s="1" t="s">
        <v>18</v>
      </c>
      <c r="G356" s="23">
        <v>14.1840000152587</v>
      </c>
      <c r="K356" s="2"/>
      <c r="O356" s="5"/>
      <c r="P356" s="5"/>
      <c r="Q356" s="5"/>
      <c r="R356" s="9"/>
      <c r="S356" s="15"/>
      <c r="T356" s="5"/>
      <c r="U356" s="15"/>
    </row>
    <row r="357" spans="1:21" s="5" customFormat="1">
      <c r="A357" t="s">
        <v>396</v>
      </c>
      <c r="B357" s="1" t="s">
        <v>222</v>
      </c>
      <c r="C357" t="s">
        <v>227</v>
      </c>
      <c r="D357" s="1" t="s">
        <v>16</v>
      </c>
      <c r="E357" s="1" t="s">
        <v>22</v>
      </c>
      <c r="F357" s="1" t="s">
        <v>18</v>
      </c>
      <c r="G357" s="23">
        <v>23.652000045776301</v>
      </c>
      <c r="H357" s="1"/>
      <c r="I357" s="1">
        <f>ABS(G357-G356)</f>
        <v>9.4680000305176009</v>
      </c>
      <c r="J357" s="2">
        <f t="shared" ref="J357" si="309">POWER(2,-(I357))</f>
        <v>1.4120432265231138E-3</v>
      </c>
      <c r="K357" s="2"/>
      <c r="L357" s="1"/>
      <c r="M357" s="1"/>
      <c r="N357" s="1"/>
      <c r="R357" s="9"/>
      <c r="S357" s="15"/>
      <c r="U357" s="15"/>
    </row>
    <row r="358" spans="1:21" s="5" customFormat="1">
      <c r="A358" t="s">
        <v>397</v>
      </c>
      <c r="B358" s="1" t="s">
        <v>222</v>
      </c>
      <c r="C358" t="s">
        <v>21</v>
      </c>
      <c r="D358" s="1" t="s">
        <v>16</v>
      </c>
      <c r="E358" s="1" t="s">
        <v>17</v>
      </c>
      <c r="F358" s="1" t="s">
        <v>18</v>
      </c>
      <c r="G358" s="23">
        <v>13.9850006103515</v>
      </c>
      <c r="H358" s="1"/>
      <c r="I358" s="1"/>
      <c r="J358" s="1"/>
      <c r="K358" s="2"/>
      <c r="L358" s="1"/>
      <c r="M358" s="1"/>
      <c r="N358" s="1"/>
      <c r="R358" s="9"/>
      <c r="S358" s="15"/>
      <c r="U358" s="15"/>
    </row>
    <row r="359" spans="1:21" s="5" customFormat="1">
      <c r="A359" t="s">
        <v>397</v>
      </c>
      <c r="B359" s="1" t="s">
        <v>222</v>
      </c>
      <c r="C359" t="s">
        <v>227</v>
      </c>
      <c r="D359" s="1" t="s">
        <v>16</v>
      </c>
      <c r="E359" s="1" t="s">
        <v>22</v>
      </c>
      <c r="F359" s="1" t="s">
        <v>18</v>
      </c>
      <c r="G359" s="23">
        <v>23.142999267578102</v>
      </c>
      <c r="H359" s="1"/>
      <c r="I359" s="1">
        <f>ABS(G359-G358)</f>
        <v>9.1579986572266012</v>
      </c>
      <c r="J359" s="2">
        <f t="shared" ref="J359" si="310">POWER(2,-(I359))</f>
        <v>1.7505225268763644E-3</v>
      </c>
      <c r="K359" s="2"/>
      <c r="L359" s="1"/>
      <c r="M359" s="1"/>
      <c r="N359" s="1"/>
      <c r="R359" s="9"/>
      <c r="S359" s="15"/>
      <c r="U359" s="15"/>
    </row>
    <row r="360" spans="1:21" s="5" customFormat="1">
      <c r="A360" t="s">
        <v>398</v>
      </c>
      <c r="B360" s="1" t="s">
        <v>222</v>
      </c>
      <c r="C360" t="s">
        <v>21</v>
      </c>
      <c r="D360" s="1" t="s">
        <v>16</v>
      </c>
      <c r="E360" s="1" t="s">
        <v>17</v>
      </c>
      <c r="F360" s="1" t="s">
        <v>18</v>
      </c>
      <c r="G360" s="23">
        <v>13.350000381469727</v>
      </c>
      <c r="H360" s="1"/>
      <c r="I360" s="1"/>
      <c r="J360" s="1"/>
      <c r="K360" s="2"/>
      <c r="L360" s="1"/>
      <c r="M360" s="1"/>
      <c r="N360" s="1"/>
      <c r="R360" s="9"/>
      <c r="S360" s="15"/>
      <c r="U360" s="15"/>
    </row>
    <row r="361" spans="1:21" s="5" customFormat="1">
      <c r="A361" t="s">
        <v>398</v>
      </c>
      <c r="B361" s="1" t="s">
        <v>222</v>
      </c>
      <c r="C361" t="s">
        <v>227</v>
      </c>
      <c r="D361" s="1" t="s">
        <v>16</v>
      </c>
      <c r="E361" s="1" t="s">
        <v>22</v>
      </c>
      <c r="F361" s="1" t="s">
        <v>18</v>
      </c>
      <c r="G361" s="23">
        <v>23.971000671386719</v>
      </c>
      <c r="H361" s="1"/>
      <c r="I361" s="1">
        <f t="shared" ref="I361" si="311">ABS(G361-G360)</f>
        <v>10.621000289916992</v>
      </c>
      <c r="J361" s="2">
        <f t="shared" ref="J361" si="312">POWER(2,-(I361))</f>
        <v>6.3498041270428085E-4</v>
      </c>
      <c r="K361" s="2"/>
      <c r="L361" s="1"/>
      <c r="M361" s="1"/>
      <c r="N361" s="1"/>
      <c r="R361" s="9"/>
      <c r="S361" s="15"/>
      <c r="U361" s="15"/>
    </row>
    <row r="362" spans="1:21" s="5" customFormat="1">
      <c r="A362" t="s">
        <v>399</v>
      </c>
      <c r="B362" s="1" t="s">
        <v>222</v>
      </c>
      <c r="C362" t="s">
        <v>21</v>
      </c>
      <c r="D362" s="1" t="s">
        <v>16</v>
      </c>
      <c r="E362" s="1" t="s">
        <v>17</v>
      </c>
      <c r="F362" s="1" t="s">
        <v>18</v>
      </c>
      <c r="G362" s="23">
        <v>13.758000373840332</v>
      </c>
      <c r="H362" s="1"/>
      <c r="I362" s="1"/>
      <c r="J362" s="1"/>
      <c r="K362" s="2"/>
      <c r="L362" s="1"/>
      <c r="M362" s="1"/>
      <c r="N362" s="1"/>
      <c r="R362" s="9"/>
      <c r="S362" s="15"/>
      <c r="U362" s="15"/>
    </row>
    <row r="363" spans="1:21" s="5" customFormat="1">
      <c r="A363" t="s">
        <v>399</v>
      </c>
      <c r="B363" s="1" t="s">
        <v>222</v>
      </c>
      <c r="C363" t="s">
        <v>227</v>
      </c>
      <c r="D363" s="1" t="s">
        <v>16</v>
      </c>
      <c r="E363" s="1" t="s">
        <v>22</v>
      </c>
      <c r="F363" s="1" t="s">
        <v>18</v>
      </c>
      <c r="G363" s="23">
        <v>24.041000366210938</v>
      </c>
      <c r="H363" s="1"/>
      <c r="I363" s="1">
        <f t="shared" ref="I363" si="313">ABS(G363-G362)</f>
        <v>10.282999992370605</v>
      </c>
      <c r="J363" s="2">
        <f t="shared" ref="J363" si="314">POWER(2,-(I363))</f>
        <v>8.0261737464960403E-4</v>
      </c>
      <c r="K363" s="2"/>
      <c r="L363" s="1"/>
      <c r="M363" s="1"/>
      <c r="N363" s="1"/>
      <c r="R363" s="9"/>
      <c r="S363" s="15"/>
      <c r="U363" s="15"/>
    </row>
    <row r="364" spans="1:21" s="5" customFormat="1">
      <c r="A364" t="s">
        <v>400</v>
      </c>
      <c r="B364" s="1" t="s">
        <v>222</v>
      </c>
      <c r="C364" t="s">
        <v>227</v>
      </c>
      <c r="D364" s="1" t="s">
        <v>16</v>
      </c>
      <c r="E364" s="1" t="s">
        <v>17</v>
      </c>
      <c r="F364" s="1" t="s">
        <v>18</v>
      </c>
      <c r="G364" s="23">
        <v>22.947999954223633</v>
      </c>
      <c r="H364" s="1"/>
      <c r="I364" s="1"/>
      <c r="J364" s="1"/>
      <c r="K364" s="2"/>
      <c r="L364" s="1"/>
      <c r="M364" s="1"/>
      <c r="N364" s="1"/>
      <c r="R364" s="9"/>
      <c r="S364" s="15"/>
      <c r="U364" s="15"/>
    </row>
    <row r="365" spans="1:21" s="5" customFormat="1">
      <c r="A365" t="s">
        <v>400</v>
      </c>
      <c r="B365" s="1" t="s">
        <v>222</v>
      </c>
      <c r="C365" t="s">
        <v>21</v>
      </c>
      <c r="D365" s="1" t="s">
        <v>16</v>
      </c>
      <c r="E365" s="1" t="s">
        <v>22</v>
      </c>
      <c r="F365" s="1" t="s">
        <v>18</v>
      </c>
      <c r="G365" s="23">
        <v>13.83899974822998</v>
      </c>
      <c r="H365" s="1"/>
      <c r="I365" s="1">
        <f t="shared" ref="I365" si="315">ABS(G365-G364)</f>
        <v>9.1090002059936523</v>
      </c>
      <c r="J365" s="2">
        <f t="shared" ref="J365" si="316">POWER(2,-(I365))</f>
        <v>1.8109969024255096E-3</v>
      </c>
      <c r="K365" s="2"/>
      <c r="L365" s="1"/>
      <c r="M365" s="1"/>
      <c r="N365" s="1"/>
      <c r="R365" s="9"/>
      <c r="S365" s="15"/>
      <c r="U365" s="15"/>
    </row>
    <row r="366" spans="1:21" s="5" customFormat="1">
      <c r="A366" t="s">
        <v>401</v>
      </c>
      <c r="B366" s="1" t="s">
        <v>222</v>
      </c>
      <c r="C366" t="s">
        <v>227</v>
      </c>
      <c r="D366" s="1" t="s">
        <v>16</v>
      </c>
      <c r="E366" s="1" t="s">
        <v>17</v>
      </c>
      <c r="F366" s="1" t="s">
        <v>18</v>
      </c>
      <c r="G366" s="23">
        <v>22.959999084472656</v>
      </c>
      <c r="H366" s="1"/>
      <c r="I366" s="1"/>
      <c r="J366" s="1"/>
      <c r="K366" s="2"/>
      <c r="L366" s="1"/>
      <c r="M366" s="1"/>
      <c r="N366" s="1"/>
      <c r="R366" s="9"/>
      <c r="S366" s="15"/>
      <c r="U366" s="15"/>
    </row>
    <row r="367" spans="1:21" s="5" customFormat="1">
      <c r="A367" t="s">
        <v>401</v>
      </c>
      <c r="B367" s="1" t="s">
        <v>222</v>
      </c>
      <c r="C367" t="s">
        <v>21</v>
      </c>
      <c r="D367" s="1" t="s">
        <v>16</v>
      </c>
      <c r="E367" s="1" t="s">
        <v>22</v>
      </c>
      <c r="F367" s="1" t="s">
        <v>18</v>
      </c>
      <c r="G367" s="23">
        <v>14.282999992370605</v>
      </c>
      <c r="H367" s="1"/>
      <c r="I367" s="1">
        <f t="shared" ref="I367" si="317">ABS(G367-G366)</f>
        <v>8.6769990921020508</v>
      </c>
      <c r="J367" s="2">
        <f t="shared" ref="J367" si="318">POWER(2,-(I367))</f>
        <v>2.4432223971324624E-3</v>
      </c>
      <c r="K367" s="2"/>
      <c r="L367" s="1"/>
      <c r="M367" s="1"/>
      <c r="N367" s="1"/>
      <c r="R367" s="9"/>
      <c r="S367" s="15"/>
      <c r="U367" s="15"/>
    </row>
    <row r="368" spans="1:21" s="1" customFormat="1">
      <c r="A368" t="s">
        <v>402</v>
      </c>
      <c r="B368" s="1" t="s">
        <v>222</v>
      </c>
      <c r="C368" t="s">
        <v>227</v>
      </c>
      <c r="D368" s="1" t="s">
        <v>16</v>
      </c>
      <c r="E368" s="1" t="s">
        <v>17</v>
      </c>
      <c r="F368" s="1" t="s">
        <v>18</v>
      </c>
      <c r="G368" s="23">
        <v>23.306999206542969</v>
      </c>
      <c r="K368" s="2"/>
      <c r="O368" s="5"/>
      <c r="P368" s="5"/>
      <c r="Q368" s="5"/>
      <c r="R368" s="9"/>
      <c r="S368" s="15"/>
      <c r="T368" s="5"/>
      <c r="U368" s="15"/>
    </row>
    <row r="369" spans="1:20" s="1" customFormat="1">
      <c r="A369" t="s">
        <v>402</v>
      </c>
      <c r="B369" s="1" t="s">
        <v>222</v>
      </c>
      <c r="C369" t="s">
        <v>21</v>
      </c>
      <c r="D369" s="1" t="s">
        <v>16</v>
      </c>
      <c r="E369" s="1" t="s">
        <v>22</v>
      </c>
      <c r="F369" s="1" t="s">
        <v>18</v>
      </c>
      <c r="G369" s="23">
        <v>13.593000411987305</v>
      </c>
      <c r="I369" s="1">
        <f t="shared" ref="I369" si="319">ABS(G369-G368)</f>
        <v>9.7139987945556641</v>
      </c>
      <c r="J369" s="2">
        <f t="shared" ref="J369" si="320">POWER(2,-(I369))</f>
        <v>1.1906797976813876E-3</v>
      </c>
      <c r="K369" s="2"/>
      <c r="O369" s="5"/>
      <c r="P369" s="5"/>
      <c r="Q369" s="5"/>
      <c r="R369" s="9"/>
      <c r="S369" s="15"/>
      <c r="T369" s="5"/>
    </row>
    <row r="370" spans="1:20" s="1" customFormat="1">
      <c r="A370" t="s">
        <v>403</v>
      </c>
      <c r="B370" s="1" t="s">
        <v>222</v>
      </c>
      <c r="C370" t="s">
        <v>227</v>
      </c>
      <c r="D370" s="1" t="s">
        <v>16</v>
      </c>
      <c r="E370" s="1" t="s">
        <v>17</v>
      </c>
      <c r="F370" s="1" t="s">
        <v>18</v>
      </c>
      <c r="G370" s="23">
        <v>23.341999053955078</v>
      </c>
      <c r="K370" s="2"/>
      <c r="O370" s="5"/>
      <c r="P370" s="5"/>
      <c r="Q370" s="5"/>
      <c r="R370" s="9"/>
      <c r="S370" s="15"/>
      <c r="T370" s="5"/>
    </row>
    <row r="371" spans="1:20" s="1" customFormat="1">
      <c r="A371" t="s">
        <v>403</v>
      </c>
      <c r="B371" s="1" t="s">
        <v>222</v>
      </c>
      <c r="C371" t="s">
        <v>21</v>
      </c>
      <c r="D371" s="1" t="s">
        <v>16</v>
      </c>
      <c r="E371" s="1" t="s">
        <v>22</v>
      </c>
      <c r="F371" s="1" t="s">
        <v>18</v>
      </c>
      <c r="G371" s="23">
        <v>14.166000366210938</v>
      </c>
      <c r="I371" s="1">
        <f t="shared" ref="I371" si="321">ABS(G371-G370)</f>
        <v>9.1759986877441406</v>
      </c>
      <c r="J371" s="2">
        <f t="shared" ref="J371" si="322">POWER(2,-(I371))</f>
        <v>1.7288175189526982E-3</v>
      </c>
      <c r="K371" s="2"/>
      <c r="O371" s="5"/>
      <c r="P371" s="5"/>
      <c r="Q371" s="5"/>
      <c r="R371" s="9"/>
      <c r="S371" s="15"/>
      <c r="T371" s="5"/>
    </row>
    <row r="372" spans="1:20" s="1" customFormat="1">
      <c r="J372" s="2"/>
      <c r="K372" s="2"/>
      <c r="O372" s="5"/>
      <c r="P372" s="5"/>
      <c r="Q372" s="5"/>
      <c r="R372" s="3"/>
      <c r="S372" s="16"/>
      <c r="T372" s="6"/>
    </row>
    <row r="373" spans="1:20" s="1" customFormat="1">
      <c r="J373" s="2"/>
      <c r="K373" s="2"/>
      <c r="L373" s="2"/>
      <c r="M373" s="3"/>
      <c r="N373" s="4"/>
      <c r="O373" s="5"/>
      <c r="P373" s="5"/>
      <c r="Q373" s="5"/>
      <c r="R373" s="9"/>
      <c r="S373" s="15"/>
      <c r="T373" s="5"/>
    </row>
    <row r="374" spans="1:20" s="1" customFormat="1">
      <c r="J374" s="2"/>
      <c r="K374" s="2"/>
      <c r="O374" s="5"/>
      <c r="P374" s="5"/>
      <c r="Q374" s="5"/>
      <c r="R374" s="9"/>
      <c r="S374" s="15"/>
      <c r="T374" s="5"/>
    </row>
    <row r="375" spans="1:20" s="1" customFormat="1">
      <c r="J375" s="2"/>
      <c r="K375" s="2"/>
      <c r="O375" s="5"/>
      <c r="P375" s="5"/>
      <c r="Q375" s="5"/>
      <c r="R375" s="3"/>
      <c r="S375" s="16"/>
      <c r="T375" s="6"/>
    </row>
    <row r="376" spans="1:20" s="1" customFormat="1">
      <c r="J376" s="2"/>
      <c r="K376" s="2"/>
      <c r="O376" s="5"/>
      <c r="P376" s="5"/>
      <c r="Q376" s="5"/>
      <c r="R376" s="3"/>
      <c r="S376" s="16"/>
      <c r="T376" s="6"/>
    </row>
    <row r="377" spans="1:20" s="1" customFormat="1">
      <c r="J377" s="2"/>
      <c r="K377" s="2"/>
      <c r="L377" s="2"/>
      <c r="M377" s="3"/>
      <c r="N377" s="4"/>
      <c r="O377" s="5"/>
      <c r="P377" s="5"/>
      <c r="Q377" s="5"/>
      <c r="R377" s="3"/>
      <c r="S377" s="16"/>
      <c r="T377" s="6"/>
    </row>
    <row r="378" spans="1:20" s="1" customFormat="1">
      <c r="J378" s="2"/>
      <c r="K378" s="2"/>
      <c r="O378" s="5"/>
      <c r="P378" s="5"/>
      <c r="Q378" s="5"/>
      <c r="R378" s="9"/>
      <c r="S378" s="15"/>
      <c r="T378" s="5"/>
    </row>
    <row r="379" spans="1:20" s="1" customFormat="1">
      <c r="J379" s="2"/>
      <c r="K379" s="2"/>
      <c r="O379" s="5"/>
      <c r="P379" s="5"/>
      <c r="Q379" s="5"/>
      <c r="R379" s="9"/>
      <c r="S379" s="15"/>
      <c r="T379" s="5"/>
    </row>
    <row r="380" spans="1:20" s="1" customFormat="1">
      <c r="J380" s="2"/>
      <c r="K380" s="2"/>
      <c r="O380" s="5"/>
      <c r="P380" s="5"/>
      <c r="Q380" s="5"/>
      <c r="R380" s="9"/>
      <c r="S380" s="15"/>
      <c r="T380" s="5"/>
    </row>
    <row r="381" spans="1:20" s="1" customFormat="1">
      <c r="J381" s="2"/>
      <c r="K381" s="2"/>
      <c r="O381" s="5"/>
      <c r="P381" s="5"/>
      <c r="Q381" s="5"/>
      <c r="R381" s="9"/>
      <c r="S381" s="15"/>
      <c r="T381" s="5"/>
    </row>
    <row r="382" spans="1:20" s="1" customFormat="1">
      <c r="J382" s="2"/>
      <c r="K382" s="2"/>
      <c r="O382" s="5"/>
      <c r="P382" s="5"/>
      <c r="Q382" s="5"/>
      <c r="R382" s="9"/>
      <c r="S382" s="15"/>
      <c r="T382" s="5"/>
    </row>
    <row r="383" spans="1:20" s="1" customFormat="1">
      <c r="J383" s="2"/>
      <c r="K383" s="2"/>
      <c r="O383" s="5"/>
      <c r="P383" s="5"/>
      <c r="Q383" s="5"/>
      <c r="R383" s="9"/>
      <c r="S383" s="15"/>
      <c r="T383" s="5"/>
    </row>
    <row r="384" spans="1:20" s="1" customFormat="1">
      <c r="J384" s="2"/>
      <c r="K384" s="2"/>
      <c r="O384" s="5"/>
      <c r="P384" s="5"/>
      <c r="Q384" s="5"/>
      <c r="R384" s="9"/>
      <c r="S384" s="15"/>
      <c r="T384" s="5"/>
    </row>
    <row r="385" spans="1:44">
      <c r="A385" s="1"/>
      <c r="C385" s="1"/>
      <c r="G385" s="1"/>
    </row>
    <row r="386" spans="1:44">
      <c r="A386" s="1"/>
      <c r="C386" s="1"/>
      <c r="G386" s="1"/>
      <c r="J386" s="1"/>
      <c r="L386" s="2"/>
      <c r="M386" s="3"/>
      <c r="N386" s="4"/>
    </row>
    <row r="387" spans="1:44">
      <c r="A387" s="1"/>
      <c r="C387" s="1"/>
      <c r="G387" s="1"/>
    </row>
    <row r="388" spans="1:44">
      <c r="A388" s="1"/>
      <c r="C388" s="1"/>
      <c r="G388" s="1"/>
    </row>
    <row r="389" spans="1:44">
      <c r="A389" s="1"/>
      <c r="C389" s="1"/>
      <c r="G389" s="1"/>
    </row>
    <row r="390" spans="1:44">
      <c r="A390" s="1"/>
      <c r="C390" s="1"/>
      <c r="G390" s="1"/>
      <c r="L390" s="2"/>
      <c r="M390" s="3"/>
      <c r="N390" s="4"/>
    </row>
    <row r="391" spans="1:44">
      <c r="A391" s="1"/>
      <c r="C391" s="1"/>
      <c r="G391" s="1"/>
    </row>
    <row r="392" spans="1:44" s="7" customForma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2"/>
      <c r="L392" s="1"/>
      <c r="M392" s="1"/>
      <c r="N392" s="1"/>
      <c r="O392" s="5"/>
      <c r="P392" s="5"/>
      <c r="Q392" s="5"/>
      <c r="R392" s="9"/>
      <c r="S392" s="15"/>
      <c r="T392" s="5"/>
      <c r="U392" s="1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3" spans="1:44">
      <c r="A393" s="1"/>
      <c r="C393" s="1"/>
      <c r="G393" s="1"/>
    </row>
    <row r="394" spans="1:44">
      <c r="A394" s="1"/>
      <c r="C394" s="1"/>
      <c r="G394" s="1"/>
      <c r="L394" s="2"/>
      <c r="M394" s="3"/>
      <c r="N394" s="4"/>
    </row>
    <row r="395" spans="1:44">
      <c r="A395" s="1"/>
      <c r="C395" s="1"/>
      <c r="G395" s="1"/>
    </row>
    <row r="396" spans="1:44">
      <c r="A396" s="1"/>
      <c r="C396" s="1"/>
      <c r="G396" s="1"/>
    </row>
    <row r="397" spans="1:44">
      <c r="A397" s="1"/>
      <c r="C397" s="1"/>
      <c r="G397" s="1"/>
    </row>
    <row r="398" spans="1:44">
      <c r="A398" s="1"/>
      <c r="C398" s="1"/>
      <c r="G398" s="1"/>
    </row>
    <row r="399" spans="1:44">
      <c r="A399" s="1"/>
      <c r="C399" s="1"/>
      <c r="G399" s="1"/>
    </row>
    <row r="400" spans="1:44">
      <c r="A400" s="1"/>
      <c r="C400" s="1"/>
      <c r="G400" s="1"/>
    </row>
    <row r="401" spans="10:14" s="1" customFormat="1">
      <c r="J401" s="2"/>
      <c r="K401" s="2"/>
    </row>
    <row r="402" spans="10:14" s="1" customFormat="1">
      <c r="J402" s="2"/>
      <c r="K402" s="2"/>
    </row>
    <row r="403" spans="10:14" s="1" customFormat="1">
      <c r="K403" s="2"/>
      <c r="L403" s="2"/>
      <c r="M403" s="3"/>
      <c r="N403" s="4"/>
    </row>
    <row r="404" spans="10:14" s="1" customFormat="1">
      <c r="J404" s="2"/>
      <c r="K404" s="2"/>
    </row>
    <row r="405" spans="10:14" s="1" customFormat="1">
      <c r="J405" s="2"/>
      <c r="K405" s="2"/>
    </row>
    <row r="406" spans="10:14" s="1" customFormat="1">
      <c r="J406" s="2"/>
      <c r="K406" s="2"/>
    </row>
    <row r="407" spans="10:14" s="1" customFormat="1">
      <c r="J407" s="2"/>
      <c r="K407" s="2"/>
      <c r="L407" s="2"/>
      <c r="M407" s="3"/>
      <c r="N407" s="4"/>
    </row>
    <row r="408" spans="10:14" s="1" customFormat="1">
      <c r="J408" s="2"/>
      <c r="K408" s="2"/>
    </row>
    <row r="409" spans="10:14" s="1" customFormat="1">
      <c r="J409" s="2"/>
      <c r="K409" s="2"/>
    </row>
    <row r="410" spans="10:14" s="1" customFormat="1">
      <c r="J410" s="2"/>
      <c r="K410" s="2"/>
    </row>
    <row r="411" spans="10:14" s="1" customFormat="1">
      <c r="J411" s="2"/>
      <c r="K411" s="2"/>
      <c r="L411" s="2"/>
      <c r="M411" s="3"/>
      <c r="N411" s="4"/>
    </row>
    <row r="412" spans="10:14" s="1" customFormat="1">
      <c r="J412" s="2"/>
      <c r="K412" s="2"/>
    </row>
    <row r="413" spans="10:14" s="1" customFormat="1">
      <c r="J413" s="2"/>
      <c r="K413" s="2"/>
    </row>
    <row r="414" spans="10:14" s="1" customFormat="1">
      <c r="J414" s="2"/>
      <c r="K414" s="2"/>
    </row>
    <row r="415" spans="10:14" s="1" customFormat="1">
      <c r="J415" s="2"/>
      <c r="K415" s="2"/>
    </row>
    <row r="416" spans="10:14" s="1" customFormat="1">
      <c r="J416" s="2"/>
      <c r="K416" s="2"/>
    </row>
    <row r="417" spans="10:14" s="1" customFormat="1">
      <c r="J417" s="2"/>
      <c r="K417" s="2"/>
    </row>
    <row r="418" spans="10:14" s="1" customFormat="1">
      <c r="J418" s="2"/>
      <c r="K418" s="2"/>
    </row>
    <row r="419" spans="10:14" s="1" customFormat="1">
      <c r="J419" s="2"/>
      <c r="K419" s="2"/>
    </row>
    <row r="420" spans="10:14" s="1" customFormat="1">
      <c r="K420" s="2"/>
      <c r="L420" s="2"/>
      <c r="M420" s="3"/>
      <c r="N420" s="4"/>
    </row>
    <row r="421" spans="10:14" s="1" customFormat="1">
      <c r="J421" s="2"/>
      <c r="K421" s="2"/>
    </row>
    <row r="422" spans="10:14" s="1" customFormat="1">
      <c r="J422" s="2"/>
      <c r="K422" s="2"/>
    </row>
    <row r="423" spans="10:14" s="1" customFormat="1">
      <c r="J423" s="2"/>
      <c r="K423" s="2"/>
    </row>
    <row r="424" spans="10:14" s="1" customFormat="1">
      <c r="J424" s="2"/>
      <c r="K424" s="2"/>
      <c r="L424" s="2"/>
      <c r="M424" s="3"/>
      <c r="N424" s="4"/>
    </row>
    <row r="425" spans="10:14" s="1" customFormat="1">
      <c r="J425" s="2"/>
      <c r="K425" s="2"/>
    </row>
    <row r="426" spans="10:14" s="1" customFormat="1">
      <c r="J426" s="2"/>
      <c r="K426" s="2"/>
    </row>
    <row r="427" spans="10:14" s="1" customFormat="1">
      <c r="J427" s="2"/>
      <c r="K427" s="2"/>
    </row>
    <row r="428" spans="10:14" s="1" customFormat="1">
      <c r="J428" s="2"/>
      <c r="K428" s="2"/>
      <c r="L428" s="2"/>
      <c r="M428" s="3"/>
      <c r="N428" s="4"/>
    </row>
    <row r="429" spans="10:14" s="1" customFormat="1">
      <c r="J429" s="2"/>
      <c r="K429" s="2"/>
    </row>
    <row r="430" spans="10:14" s="1" customFormat="1">
      <c r="J430" s="2"/>
      <c r="K430" s="2"/>
    </row>
    <row r="431" spans="10:14" s="1" customFormat="1">
      <c r="J431" s="2"/>
      <c r="K431" s="2"/>
    </row>
    <row r="432" spans="10:14" s="1" customFormat="1">
      <c r="J432" s="2"/>
      <c r="K432" s="2"/>
    </row>
    <row r="433" spans="10:14" s="1" customFormat="1">
      <c r="J433" s="2"/>
      <c r="K433" s="2"/>
    </row>
    <row r="434" spans="10:14" s="1" customFormat="1">
      <c r="J434" s="2"/>
      <c r="K434" s="2"/>
    </row>
    <row r="435" spans="10:14" s="1" customFormat="1">
      <c r="J435" s="2"/>
      <c r="K435" s="2"/>
    </row>
    <row r="436" spans="10:14" s="1" customFormat="1">
      <c r="J436" s="2"/>
      <c r="K436" s="2"/>
    </row>
    <row r="437" spans="10:14" s="1" customFormat="1">
      <c r="K437" s="2"/>
      <c r="L437" s="2"/>
      <c r="M437" s="3"/>
      <c r="N437" s="4"/>
    </row>
    <row r="438" spans="10:14" s="1" customFormat="1">
      <c r="J438" s="2"/>
      <c r="K438" s="2"/>
    </row>
    <row r="439" spans="10:14" s="1" customFormat="1">
      <c r="J439" s="2"/>
      <c r="K439" s="2"/>
    </row>
    <row r="440" spans="10:14" s="1" customFormat="1">
      <c r="J440" s="2"/>
      <c r="K440" s="2"/>
    </row>
    <row r="441" spans="10:14" s="1" customFormat="1">
      <c r="J441" s="2"/>
      <c r="K441" s="2"/>
      <c r="L441" s="2"/>
      <c r="M441" s="3"/>
      <c r="N441" s="4"/>
    </row>
    <row r="442" spans="10:14" s="1" customFormat="1">
      <c r="J442" s="2"/>
      <c r="K442" s="2"/>
    </row>
    <row r="443" spans="10:14" s="1" customFormat="1">
      <c r="J443" s="2"/>
      <c r="K443" s="2"/>
    </row>
    <row r="444" spans="10:14" s="1" customFormat="1">
      <c r="J444" s="2"/>
      <c r="K444" s="2"/>
    </row>
    <row r="445" spans="10:14" s="1" customFormat="1">
      <c r="J445" s="2"/>
      <c r="K445" s="2"/>
      <c r="L445" s="2"/>
      <c r="M445" s="3"/>
      <c r="N445" s="4"/>
    </row>
    <row r="446" spans="10:14" s="1" customFormat="1">
      <c r="J446" s="2"/>
      <c r="K446" s="2"/>
    </row>
    <row r="447" spans="10:14" s="1" customFormat="1">
      <c r="J447" s="2"/>
      <c r="K447" s="2"/>
    </row>
    <row r="448" spans="10:14" s="1" customFormat="1">
      <c r="J448" s="2"/>
      <c r="K448" s="2"/>
    </row>
    <row r="449" spans="10:14" s="1" customFormat="1">
      <c r="J449" s="2"/>
      <c r="K449" s="2"/>
    </row>
    <row r="450" spans="10:14" s="1" customFormat="1">
      <c r="J450" s="2"/>
      <c r="K450" s="2"/>
    </row>
    <row r="451" spans="10:14" s="1" customFormat="1">
      <c r="J451" s="2"/>
      <c r="K451" s="2"/>
    </row>
    <row r="452" spans="10:14" s="1" customFormat="1">
      <c r="J452" s="2"/>
      <c r="K452" s="2"/>
    </row>
    <row r="453" spans="10:14" s="1" customFormat="1">
      <c r="J453" s="2"/>
      <c r="K453" s="2"/>
    </row>
    <row r="454" spans="10:14" s="1" customFormat="1">
      <c r="K454" s="2"/>
      <c r="L454" s="2"/>
      <c r="M454" s="3"/>
      <c r="N454" s="4"/>
    </row>
    <row r="455" spans="10:14" s="1" customFormat="1">
      <c r="J455" s="2"/>
      <c r="K455" s="2"/>
    </row>
    <row r="456" spans="10:14" s="1" customFormat="1">
      <c r="J456" s="2"/>
      <c r="K456" s="2"/>
    </row>
    <row r="457" spans="10:14" s="1" customFormat="1">
      <c r="J457" s="2"/>
      <c r="K457" s="2"/>
    </row>
    <row r="458" spans="10:14" s="1" customFormat="1">
      <c r="J458" s="2"/>
      <c r="K458" s="2"/>
      <c r="L458" s="2"/>
      <c r="M458" s="3"/>
      <c r="N458" s="4"/>
    </row>
    <row r="459" spans="10:14" s="1" customFormat="1">
      <c r="J459" s="2"/>
      <c r="K459" s="2"/>
    </row>
    <row r="460" spans="10:14" s="1" customFormat="1">
      <c r="J460" s="2"/>
      <c r="K460" s="2"/>
    </row>
    <row r="461" spans="10:14" s="1" customFormat="1">
      <c r="J461" s="2"/>
      <c r="K461" s="2"/>
    </row>
    <row r="462" spans="10:14" s="1" customFormat="1">
      <c r="J462" s="2"/>
      <c r="K462" s="2"/>
      <c r="L462" s="2"/>
      <c r="M462" s="3"/>
      <c r="N462" s="4"/>
    </row>
    <row r="463" spans="10:14" s="1" customFormat="1">
      <c r="J463" s="2"/>
      <c r="K463" s="2"/>
    </row>
    <row r="464" spans="10:14" s="1" customFormat="1">
      <c r="J464" s="2"/>
      <c r="K464" s="2"/>
    </row>
    <row r="465" s="1" customFormat="1"/>
  </sheetData>
  <mergeCells count="39">
    <mergeCell ref="S23:T23"/>
    <mergeCell ref="Q6:Q8"/>
    <mergeCell ref="R6:S8"/>
    <mergeCell ref="P7:P8"/>
    <mergeCell ref="V8:W8"/>
    <mergeCell ref="X8:Y8"/>
    <mergeCell ref="Q35:Q37"/>
    <mergeCell ref="R35:S37"/>
    <mergeCell ref="P36:P37"/>
    <mergeCell ref="Q68:Q70"/>
    <mergeCell ref="R68:S70"/>
    <mergeCell ref="P69:P70"/>
    <mergeCell ref="Q97:Q99"/>
    <mergeCell ref="R97:S99"/>
    <mergeCell ref="P98:P99"/>
    <mergeCell ref="Q126:Q128"/>
    <mergeCell ref="R126:S128"/>
    <mergeCell ref="P127:P128"/>
    <mergeCell ref="Q159:Q161"/>
    <mergeCell ref="R159:S161"/>
    <mergeCell ref="P160:P161"/>
    <mergeCell ref="Q188:Q190"/>
    <mergeCell ref="R188:S190"/>
    <mergeCell ref="P189:P190"/>
    <mergeCell ref="Q217:Q219"/>
    <mergeCell ref="R217:S219"/>
    <mergeCell ref="P218:P219"/>
    <mergeCell ref="Q250:Q252"/>
    <mergeCell ref="R250:S252"/>
    <mergeCell ref="P251:P252"/>
    <mergeCell ref="Q341:Q343"/>
    <mergeCell ref="R341:S343"/>
    <mergeCell ref="P342:P343"/>
    <mergeCell ref="Q279:Q281"/>
    <mergeCell ref="R279:S281"/>
    <mergeCell ref="P280:P281"/>
    <mergeCell ref="Q308:Q310"/>
    <mergeCell ref="R308:S310"/>
    <mergeCell ref="P309:P31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5"/>
  <sheetViews>
    <sheetView workbookViewId="0"/>
  </sheetViews>
  <sheetFormatPr baseColWidth="10" defaultColWidth="8.83203125" defaultRowHeight="15" x14ac:dyDescent="0"/>
  <cols>
    <col min="2" max="2" width="20.5" style="1" customWidth="1"/>
    <col min="3" max="3" width="9.83203125" customWidth="1"/>
    <col min="4" max="6" width="8.83203125" style="1"/>
    <col min="8" max="9" width="8.83203125" style="1"/>
    <col min="10" max="10" width="12.1640625" style="2" bestFit="1" customWidth="1"/>
    <col min="11" max="11" width="12" style="2" bestFit="1" customWidth="1"/>
    <col min="12" max="12" width="9.5" style="1" bestFit="1" customWidth="1"/>
    <col min="13" max="13" width="19.33203125" style="1" customWidth="1"/>
    <col min="14" max="14" width="13.1640625" style="1" customWidth="1"/>
    <col min="15" max="15" width="8.1640625" style="5" customWidth="1"/>
    <col min="16" max="16" width="11.1640625" style="5" customWidth="1"/>
    <col min="17" max="17" width="12.5" style="5" customWidth="1"/>
    <col min="18" max="18" width="15" style="9" customWidth="1"/>
    <col min="19" max="19" width="13.5" style="15" customWidth="1"/>
    <col min="20" max="20" width="13.5" style="5" customWidth="1"/>
    <col min="21" max="21" width="21.5" style="15" customWidth="1"/>
    <col min="22" max="22" width="8.83203125" style="1"/>
    <col min="23" max="25" width="8.83203125" style="5" customWidth="1"/>
    <col min="26" max="26" width="21.83203125" style="5" customWidth="1"/>
    <col min="27" max="27" width="11.83203125" style="5" customWidth="1"/>
    <col min="28" max="28" width="8.83203125" style="5"/>
    <col min="29" max="29" width="35.6640625" style="5" customWidth="1"/>
    <col min="30" max="30" width="13.5" style="5" bestFit="1" customWidth="1"/>
    <col min="31" max="31" width="8.83203125" style="5"/>
    <col min="32" max="32" width="24.1640625" style="5" customWidth="1"/>
    <col min="33" max="33" width="8.83203125" style="5"/>
    <col min="34" max="34" width="15.6640625" style="5" customWidth="1"/>
    <col min="35" max="35" width="11.33203125" style="5" customWidth="1"/>
    <col min="36" max="44" width="8.83203125" style="5"/>
    <col min="45" max="16384" width="8.83203125" style="1"/>
  </cols>
  <sheetData>
    <row r="1" spans="1:44">
      <c r="C1" s="24"/>
      <c r="J1" s="1"/>
      <c r="K1" s="1"/>
      <c r="O1" s="1"/>
      <c r="P1" s="1"/>
      <c r="Q1" s="1"/>
      <c r="T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>
      <c r="C2" s="24"/>
      <c r="J2" s="1"/>
      <c r="K2" s="1"/>
      <c r="O2" s="1"/>
      <c r="P2" s="1"/>
      <c r="Q2" s="1"/>
      <c r="T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>
      <c r="C3" s="24"/>
      <c r="J3" s="1"/>
      <c r="K3" s="1"/>
      <c r="O3" s="1"/>
      <c r="P3" s="1"/>
      <c r="Q3" s="1"/>
      <c r="T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>
      <c r="C4" s="24"/>
      <c r="J4" s="1"/>
      <c r="K4" s="1"/>
      <c r="O4" s="1"/>
      <c r="P4" s="1"/>
      <c r="Q4" s="1"/>
      <c r="T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>
      <c r="C5" s="24"/>
      <c r="J5" s="1"/>
      <c r="K5" s="1"/>
      <c r="O5" s="1"/>
      <c r="P5" s="1"/>
      <c r="Q5" s="1"/>
      <c r="T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>
      <c r="C6" s="24"/>
      <c r="J6" s="1"/>
      <c r="K6" s="1"/>
      <c r="O6" s="1"/>
      <c r="P6" s="1"/>
      <c r="Q6" s="32" t="s">
        <v>226</v>
      </c>
      <c r="R6" s="32" t="s">
        <v>201</v>
      </c>
      <c r="S6" s="31"/>
      <c r="T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>
      <c r="A7" s="1"/>
      <c r="C7" s="24"/>
      <c r="G7" s="1"/>
      <c r="P7" s="32" t="s">
        <v>199</v>
      </c>
      <c r="Q7" s="33"/>
      <c r="R7" s="33"/>
      <c r="S7" s="31"/>
    </row>
    <row r="8" spans="1:44">
      <c r="A8" s="25" t="s">
        <v>0</v>
      </c>
      <c r="B8" s="20" t="s">
        <v>1</v>
      </c>
      <c r="C8" s="26" t="s">
        <v>2</v>
      </c>
      <c r="D8" s="20" t="s">
        <v>3</v>
      </c>
      <c r="E8" s="20" t="s">
        <v>4</v>
      </c>
      <c r="F8" s="20" t="s">
        <v>5</v>
      </c>
      <c r="G8" s="25" t="s">
        <v>7</v>
      </c>
      <c r="H8" s="20"/>
      <c r="I8" s="20" t="s">
        <v>8</v>
      </c>
      <c r="J8" s="27" t="s">
        <v>6</v>
      </c>
      <c r="K8" s="27" t="s">
        <v>9</v>
      </c>
      <c r="L8" s="8" t="s">
        <v>10</v>
      </c>
      <c r="M8" s="8" t="s">
        <v>11</v>
      </c>
      <c r="N8" s="8" t="s">
        <v>12</v>
      </c>
      <c r="P8" s="33"/>
      <c r="Q8" s="33"/>
      <c r="R8" s="33"/>
      <c r="S8" s="31"/>
      <c r="V8" s="28" t="s">
        <v>13</v>
      </c>
      <c r="W8" s="29"/>
      <c r="X8" s="30" t="s">
        <v>14</v>
      </c>
      <c r="Y8" s="29"/>
    </row>
    <row r="9" spans="1:44">
      <c r="A9" t="s">
        <v>228</v>
      </c>
      <c r="B9" s="1" t="s">
        <v>210</v>
      </c>
      <c r="C9" s="24" t="s">
        <v>21</v>
      </c>
      <c r="D9" s="1" t="s">
        <v>16</v>
      </c>
      <c r="E9" s="1" t="s">
        <v>17</v>
      </c>
      <c r="F9" s="1" t="s">
        <v>18</v>
      </c>
      <c r="G9" s="23">
        <v>13.854999542236328</v>
      </c>
      <c r="J9" s="1"/>
      <c r="K9" s="2">
        <f>AVERAGE(J9:J36)</f>
        <v>3.0939541931954405E-4</v>
      </c>
      <c r="L9" s="2">
        <f>STDEV(J10:J36)/SQRT(14)</f>
        <v>2.4609690747732004E-5</v>
      </c>
      <c r="M9" s="3">
        <f>K9*(1/K9)</f>
        <v>0.99999999999999989</v>
      </c>
      <c r="N9" s="4">
        <f>L9*(1/K9)</f>
        <v>7.9541225276884522E-2</v>
      </c>
      <c r="P9" s="20">
        <v>1</v>
      </c>
      <c r="Q9" s="5">
        <f>(J10+J12)/2</f>
        <v>2.6840654687807115E-4</v>
      </c>
      <c r="R9" s="14" t="s">
        <v>202</v>
      </c>
      <c r="S9" s="15">
        <f>AVERAGE(Q9:Q15)</f>
        <v>3.0939541931954405E-4</v>
      </c>
      <c r="T9" s="1"/>
      <c r="V9" s="8" t="s">
        <v>19</v>
      </c>
      <c r="W9" s="20" t="s">
        <v>20</v>
      </c>
      <c r="X9" s="8" t="s">
        <v>19</v>
      </c>
      <c r="Y9" s="20" t="s">
        <v>20</v>
      </c>
      <c r="Z9" s="1"/>
      <c r="AA9" s="1"/>
      <c r="AB9" s="1"/>
      <c r="AC9" s="1"/>
    </row>
    <row r="10" spans="1:44">
      <c r="A10" t="s">
        <v>228</v>
      </c>
      <c r="B10" s="1" t="s">
        <v>210</v>
      </c>
      <c r="C10" s="24" t="s">
        <v>404</v>
      </c>
      <c r="D10" s="1" t="s">
        <v>16</v>
      </c>
      <c r="E10" s="1" t="s">
        <v>22</v>
      </c>
      <c r="F10" s="1" t="s">
        <v>18</v>
      </c>
      <c r="G10" s="23">
        <v>25.423000335693359</v>
      </c>
      <c r="I10" s="1">
        <f>ABS(G10-G9)</f>
        <v>11.568000793457031</v>
      </c>
      <c r="J10" s="2">
        <f>POWER(2,-(I10))</f>
        <v>3.2937055477468561E-4</v>
      </c>
      <c r="L10" s="2"/>
      <c r="M10" s="3"/>
      <c r="P10" s="20">
        <v>2</v>
      </c>
      <c r="Q10" s="5">
        <f>(J14+J16)/2</f>
        <v>3.5076674297690881E-4</v>
      </c>
      <c r="R10" s="14" t="s">
        <v>203</v>
      </c>
      <c r="S10" s="16">
        <f>S9*(1/S9)</f>
        <v>0.99999999999999989</v>
      </c>
      <c r="U10" s="20" t="s">
        <v>224</v>
      </c>
      <c r="V10" s="6">
        <f>S10</f>
        <v>0.99999999999999989</v>
      </c>
      <c r="W10" s="6">
        <f>S101</f>
        <v>1.2037568225580002</v>
      </c>
      <c r="X10" s="6">
        <f>S192</f>
        <v>1</v>
      </c>
      <c r="Y10" s="6">
        <f>S283</f>
        <v>1.5242222880120351</v>
      </c>
    </row>
    <row r="11" spans="1:44">
      <c r="A11" t="s">
        <v>229</v>
      </c>
      <c r="B11" s="1" t="s">
        <v>210</v>
      </c>
      <c r="C11" s="24" t="s">
        <v>21</v>
      </c>
      <c r="D11" s="1" t="s">
        <v>16</v>
      </c>
      <c r="E11" s="1" t="s">
        <v>17</v>
      </c>
      <c r="F11" s="1" t="s">
        <v>18</v>
      </c>
      <c r="G11" s="23">
        <v>13.333000183105469</v>
      </c>
      <c r="J11" s="1"/>
      <c r="P11" s="20">
        <v>3</v>
      </c>
      <c r="Q11" s="5">
        <f>(J18+J20)/2</f>
        <v>3.3115762816465587E-4</v>
      </c>
      <c r="R11" s="14" t="s">
        <v>204</v>
      </c>
      <c r="S11" s="17">
        <f>STDEV(Q9:Q15)/SQRT(7)</f>
        <v>3.0465033909344744E-5</v>
      </c>
      <c r="U11" s="20" t="s">
        <v>214</v>
      </c>
      <c r="V11" s="6">
        <f>S39</f>
        <v>0.76323967586936758</v>
      </c>
      <c r="W11" s="6">
        <f>S130</f>
        <v>1.1657408906328885</v>
      </c>
      <c r="X11" s="6">
        <f>S221</f>
        <v>0.92960341358621013</v>
      </c>
      <c r="Y11" s="6">
        <f>S312</f>
        <v>1.5201343005350099</v>
      </c>
    </row>
    <row r="12" spans="1:44">
      <c r="A12" t="s">
        <v>229</v>
      </c>
      <c r="B12" s="1" t="s">
        <v>210</v>
      </c>
      <c r="C12" s="24" t="s">
        <v>404</v>
      </c>
      <c r="D12" s="1" t="s">
        <v>16</v>
      </c>
      <c r="E12" s="1" t="s">
        <v>22</v>
      </c>
      <c r="F12" s="1" t="s">
        <v>18</v>
      </c>
      <c r="G12" s="23">
        <v>25.568000793457031</v>
      </c>
      <c r="I12" s="1">
        <f t="shared" ref="I12" si="0">ABS(G12-G11)</f>
        <v>12.235000610351562</v>
      </c>
      <c r="J12" s="2">
        <f t="shared" ref="J12" si="1">POWER(2,-(I12))</f>
        <v>2.0744253898145664E-4</v>
      </c>
      <c r="P12" s="20">
        <v>4</v>
      </c>
      <c r="Q12" s="5">
        <f>(J22+J24)/2</f>
        <v>2.613834406747299E-4</v>
      </c>
      <c r="R12" s="14" t="s">
        <v>205</v>
      </c>
      <c r="S12" s="18">
        <f>S11*(1/S9)</f>
        <v>9.8466337919115757E-2</v>
      </c>
      <c r="U12" s="20" t="s">
        <v>225</v>
      </c>
      <c r="V12" s="6">
        <f>S72</f>
        <v>0.95940310787534067</v>
      </c>
      <c r="W12" s="6">
        <f>S163</f>
        <v>2.8198215336053298</v>
      </c>
      <c r="X12" s="6">
        <f>S254</f>
        <v>1.7382305221710106</v>
      </c>
      <c r="Y12" s="6">
        <f>S345</f>
        <v>125.31472156776105</v>
      </c>
    </row>
    <row r="13" spans="1:44">
      <c r="A13" t="s">
        <v>230</v>
      </c>
      <c r="B13" s="1" t="s">
        <v>210</v>
      </c>
      <c r="C13" s="24" t="s">
        <v>21</v>
      </c>
      <c r="D13" s="1" t="s">
        <v>16</v>
      </c>
      <c r="E13" s="1" t="s">
        <v>17</v>
      </c>
      <c r="F13" s="1" t="s">
        <v>18</v>
      </c>
      <c r="G13" s="23">
        <v>14.520999908447266</v>
      </c>
      <c r="J13" s="1"/>
      <c r="L13" s="2"/>
      <c r="M13" s="3"/>
      <c r="N13" s="4"/>
      <c r="P13" s="20">
        <v>5</v>
      </c>
      <c r="Q13" s="5">
        <f>(J26+J28)/2</f>
        <v>2.2498222394397391E-4</v>
      </c>
      <c r="S13" s="20" t="s">
        <v>206</v>
      </c>
      <c r="U13" s="20"/>
      <c r="V13" s="5"/>
    </row>
    <row r="14" spans="1:44">
      <c r="A14" t="s">
        <v>230</v>
      </c>
      <c r="B14" s="1" t="s">
        <v>210</v>
      </c>
      <c r="C14" s="24" t="s">
        <v>404</v>
      </c>
      <c r="D14" s="1" t="s">
        <v>16</v>
      </c>
      <c r="E14" s="1" t="s">
        <v>22</v>
      </c>
      <c r="F14" s="1" t="s">
        <v>18</v>
      </c>
      <c r="G14" s="23">
        <v>25.805999755859375</v>
      </c>
      <c r="I14" s="1">
        <f t="shared" ref="I14" si="2">ABS(G14-G13)</f>
        <v>11.284999847412109</v>
      </c>
      <c r="J14" s="2">
        <f t="shared" ref="J14" si="3">POWER(2,-(I14))</f>
        <v>4.0075278106296391E-4</v>
      </c>
      <c r="P14" s="20">
        <v>6</v>
      </c>
      <c r="Q14" s="5">
        <f>(J30+J32)/2</f>
        <v>4.6354089555714821E-4</v>
      </c>
      <c r="R14" s="14" t="s">
        <v>207</v>
      </c>
      <c r="S14" s="15">
        <f>TTEST(Q9:Q15,Q38:Q45,2,2)</f>
        <v>4.626759362804312E-2</v>
      </c>
      <c r="U14" s="20"/>
      <c r="V14" s="20" t="s">
        <v>25</v>
      </c>
      <c r="W14" s="20" t="s">
        <v>25</v>
      </c>
      <c r="X14" s="20" t="s">
        <v>25</v>
      </c>
      <c r="Y14" s="20" t="s">
        <v>25</v>
      </c>
    </row>
    <row r="15" spans="1:44">
      <c r="A15" t="s">
        <v>231</v>
      </c>
      <c r="B15" s="1" t="s">
        <v>210</v>
      </c>
      <c r="C15" s="24" t="s">
        <v>21</v>
      </c>
      <c r="D15" s="1" t="s">
        <v>16</v>
      </c>
      <c r="E15" s="1" t="s">
        <v>17</v>
      </c>
      <c r="F15" s="1" t="s">
        <v>18</v>
      </c>
      <c r="G15" s="23">
        <v>14.196000099182129</v>
      </c>
      <c r="J15" s="1"/>
      <c r="P15" s="20">
        <v>7</v>
      </c>
      <c r="Q15" s="5">
        <f>(J34+J36)/2</f>
        <v>2.6553045704132047E-4</v>
      </c>
      <c r="R15" s="14" t="s">
        <v>208</v>
      </c>
      <c r="S15" s="15">
        <f>TTEST(Q9:Q15,Q71:Q77,2,2)</f>
        <v>0.72795673726636667</v>
      </c>
      <c r="U15" s="20" t="s">
        <v>224</v>
      </c>
      <c r="V15" s="6">
        <f>S12</f>
        <v>9.8466337919115757E-2</v>
      </c>
      <c r="W15" s="6">
        <f>S103</f>
        <v>9.2499054909987999E-2</v>
      </c>
      <c r="X15" s="6">
        <f>S194</f>
        <v>8.4728400285894734E-2</v>
      </c>
      <c r="Y15" s="6">
        <f>S285</f>
        <v>0.11326862268044137</v>
      </c>
    </row>
    <row r="16" spans="1:44">
      <c r="A16" t="s">
        <v>231</v>
      </c>
      <c r="B16" s="1" t="s">
        <v>210</v>
      </c>
      <c r="C16" s="24" t="s">
        <v>404</v>
      </c>
      <c r="D16" s="1" t="s">
        <v>16</v>
      </c>
      <c r="E16" s="1" t="s">
        <v>22</v>
      </c>
      <c r="F16" s="1" t="s">
        <v>18</v>
      </c>
      <c r="G16" s="23">
        <v>25.895000457763672</v>
      </c>
      <c r="I16" s="1">
        <f t="shared" ref="I16" si="4">ABS(G16-G15)</f>
        <v>11.699000358581543</v>
      </c>
      <c r="J16" s="2">
        <f t="shared" ref="J16" si="5">POWER(2,-(I16))</f>
        <v>3.0078070489085364E-4</v>
      </c>
      <c r="R16" s="14" t="s">
        <v>209</v>
      </c>
      <c r="S16" s="15">
        <f>TTEST(Q38:Q45,Q71:Q77,2,2)</f>
        <v>2.5214250757393166E-2</v>
      </c>
      <c r="U16" s="20" t="s">
        <v>214</v>
      </c>
      <c r="V16" s="6">
        <f>S41</f>
        <v>6.8597445593571685E-2</v>
      </c>
      <c r="W16" s="6">
        <f>S132</f>
        <v>9.9314621643776357E-2</v>
      </c>
      <c r="X16" s="6">
        <f>S223</f>
        <v>9.9675279935845795E-2</v>
      </c>
      <c r="Y16" s="6">
        <f>S314</f>
        <v>0.11414840750085188</v>
      </c>
    </row>
    <row r="17" spans="1:44">
      <c r="A17" t="s">
        <v>232</v>
      </c>
      <c r="B17" s="1" t="s">
        <v>210</v>
      </c>
      <c r="C17" s="24" t="s">
        <v>21</v>
      </c>
      <c r="D17" s="1" t="s">
        <v>16</v>
      </c>
      <c r="E17" s="1" t="s">
        <v>17</v>
      </c>
      <c r="F17" s="1" t="s">
        <v>18</v>
      </c>
      <c r="G17" s="23">
        <v>13.336000442504883</v>
      </c>
      <c r="J17" s="1"/>
      <c r="L17" s="2"/>
      <c r="M17" s="3"/>
      <c r="N17" s="4"/>
      <c r="Q17" s="1"/>
      <c r="U17" s="20" t="s">
        <v>225</v>
      </c>
      <c r="V17" s="6">
        <f>S74</f>
        <v>5.7465084700097445E-2</v>
      </c>
      <c r="W17" s="6">
        <f>S165</f>
        <v>0.60469719141124623</v>
      </c>
      <c r="X17" s="6">
        <f>S256</f>
        <v>0.22351901368978713</v>
      </c>
      <c r="Y17" s="6">
        <f>S347</f>
        <v>55.208782976361256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>
      <c r="A18" t="s">
        <v>232</v>
      </c>
      <c r="B18" s="1" t="s">
        <v>210</v>
      </c>
      <c r="C18" s="24" t="s">
        <v>404</v>
      </c>
      <c r="D18" s="1" t="s">
        <v>16</v>
      </c>
      <c r="E18" s="1" t="s">
        <v>22</v>
      </c>
      <c r="F18" s="1" t="s">
        <v>18</v>
      </c>
      <c r="G18" s="23">
        <v>24.809000015258789</v>
      </c>
      <c r="I18" s="1">
        <f t="shared" ref="I18" si="6">ABS(G18-G17)</f>
        <v>11.472999572753906</v>
      </c>
      <c r="J18" s="2">
        <f t="shared" ref="J18" si="7">POWER(2,-(I18))</f>
        <v>3.5178959364289464E-4</v>
      </c>
      <c r="Q18" s="1"/>
      <c r="W18" s="1"/>
      <c r="X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>
      <c r="A19" t="s">
        <v>233</v>
      </c>
      <c r="B19" s="1" t="s">
        <v>210</v>
      </c>
      <c r="C19" s="24" t="s">
        <v>21</v>
      </c>
      <c r="D19" s="1" t="s">
        <v>16</v>
      </c>
      <c r="E19" s="1" t="s">
        <v>17</v>
      </c>
      <c r="F19" s="1" t="s">
        <v>18</v>
      </c>
      <c r="G19" s="23">
        <v>13.232000350952148</v>
      </c>
      <c r="J19" s="1"/>
      <c r="Q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>
      <c r="A20" t="s">
        <v>233</v>
      </c>
      <c r="B20" s="1" t="s">
        <v>210</v>
      </c>
      <c r="C20" s="24" t="s">
        <v>404</v>
      </c>
      <c r="D20" s="1" t="s">
        <v>16</v>
      </c>
      <c r="E20" s="1" t="s">
        <v>22</v>
      </c>
      <c r="F20" s="1" t="s">
        <v>18</v>
      </c>
      <c r="G20" s="23">
        <v>24.885000228881836</v>
      </c>
      <c r="I20" s="1">
        <f t="shared" ref="I20" si="8">ABS(G20-G19)</f>
        <v>11.652999877929688</v>
      </c>
      <c r="J20" s="2">
        <f t="shared" ref="J20" si="9">POWER(2,-(I20))</f>
        <v>3.1052566268641711E-4</v>
      </c>
      <c r="Q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A21" t="s">
        <v>234</v>
      </c>
      <c r="B21" s="1" t="s">
        <v>210</v>
      </c>
      <c r="C21" s="24" t="s">
        <v>404</v>
      </c>
      <c r="D21" s="1" t="s">
        <v>16</v>
      </c>
      <c r="E21" s="1" t="s">
        <v>17</v>
      </c>
      <c r="F21" s="1" t="s">
        <v>18</v>
      </c>
      <c r="G21" s="23">
        <v>25.569999694824219</v>
      </c>
      <c r="J21" s="1"/>
      <c r="Q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>
      <c r="A22" t="s">
        <v>234</v>
      </c>
      <c r="B22" s="1" t="s">
        <v>210</v>
      </c>
      <c r="C22" s="24" t="s">
        <v>21</v>
      </c>
      <c r="D22" s="1" t="s">
        <v>16</v>
      </c>
      <c r="E22" s="1" t="s">
        <v>22</v>
      </c>
      <c r="F22" s="1" t="s">
        <v>18</v>
      </c>
      <c r="G22" s="23">
        <v>13.720000267028809</v>
      </c>
      <c r="I22" s="1">
        <f t="shared" ref="I22" si="10">ABS(G22-G21)</f>
        <v>11.84999942779541</v>
      </c>
      <c r="J22" s="2">
        <f t="shared" ref="J22" si="11">POWER(2,-(I22))</f>
        <v>2.7089109183290846E-4</v>
      </c>
      <c r="Q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>
      <c r="A23" t="s">
        <v>235</v>
      </c>
      <c r="B23" s="1" t="s">
        <v>210</v>
      </c>
      <c r="C23" s="24" t="s">
        <v>404</v>
      </c>
      <c r="D23" s="1" t="s">
        <v>16</v>
      </c>
      <c r="E23" s="1" t="s">
        <v>17</v>
      </c>
      <c r="F23" s="1" t="s">
        <v>18</v>
      </c>
      <c r="G23" s="23">
        <v>25.576000213623047</v>
      </c>
      <c r="J23" s="1"/>
      <c r="Q23" s="1"/>
      <c r="R23" s="12"/>
      <c r="S23" s="30"/>
      <c r="T23" s="3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>
      <c r="A24" t="s">
        <v>235</v>
      </c>
      <c r="B24" s="1" t="s">
        <v>210</v>
      </c>
      <c r="C24" s="24" t="s">
        <v>21</v>
      </c>
      <c r="D24" s="1" t="s">
        <v>16</v>
      </c>
      <c r="E24" s="1" t="s">
        <v>22</v>
      </c>
      <c r="F24" s="1" t="s">
        <v>18</v>
      </c>
      <c r="G24" s="23">
        <v>13.621000289916992</v>
      </c>
      <c r="I24" s="1">
        <f t="shared" ref="I24" si="12">ABS(G24-G23)</f>
        <v>11.954999923706055</v>
      </c>
      <c r="J24" s="2">
        <f t="shared" ref="J24" si="13">POWER(2,-(I24))</f>
        <v>2.5187578951655129E-4</v>
      </c>
      <c r="Q24" s="1"/>
      <c r="S24" s="19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>
      <c r="A25" t="s">
        <v>236</v>
      </c>
      <c r="B25" s="1" t="s">
        <v>210</v>
      </c>
      <c r="C25" s="24" t="s">
        <v>404</v>
      </c>
      <c r="D25" s="1" t="s">
        <v>16</v>
      </c>
      <c r="E25" s="1" t="s">
        <v>17</v>
      </c>
      <c r="F25" s="1" t="s">
        <v>18</v>
      </c>
      <c r="G25" s="23">
        <v>25.871000289916992</v>
      </c>
      <c r="J25" s="1"/>
      <c r="Q25" s="1"/>
      <c r="S25" s="1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>
      <c r="A26" t="s">
        <v>236</v>
      </c>
      <c r="B26" s="1" t="s">
        <v>210</v>
      </c>
      <c r="C26" s="24" t="s">
        <v>21</v>
      </c>
      <c r="D26" s="1" t="s">
        <v>16</v>
      </c>
      <c r="E26" s="1" t="s">
        <v>22</v>
      </c>
      <c r="F26" s="1" t="s">
        <v>18</v>
      </c>
      <c r="G26" s="23">
        <v>13.96399974822998</v>
      </c>
      <c r="I26" s="1">
        <f t="shared" ref="I26" si="14">ABS(G26-G25)</f>
        <v>11.907000541687012</v>
      </c>
      <c r="J26" s="2">
        <f t="shared" ref="J26" si="15">POWER(2,-(I26))</f>
        <v>2.6039682137747301E-4</v>
      </c>
      <c r="Q26" s="1"/>
      <c r="S26" s="19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>
      <c r="A27" t="s">
        <v>237</v>
      </c>
      <c r="B27" s="1" t="s">
        <v>210</v>
      </c>
      <c r="C27" s="24" t="s">
        <v>404</v>
      </c>
      <c r="D27" s="1" t="s">
        <v>16</v>
      </c>
      <c r="E27" s="1" t="s">
        <v>17</v>
      </c>
      <c r="F27" s="1" t="s">
        <v>18</v>
      </c>
      <c r="G27" s="23">
        <v>25.937999725341797</v>
      </c>
      <c r="J27" s="1"/>
      <c r="Q27" s="1"/>
      <c r="S27" s="19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>
      <c r="A28" t="s">
        <v>237</v>
      </c>
      <c r="B28" s="1" t="s">
        <v>210</v>
      </c>
      <c r="C28" s="24" t="s">
        <v>21</v>
      </c>
      <c r="D28" s="1" t="s">
        <v>16</v>
      </c>
      <c r="E28" s="1" t="s">
        <v>22</v>
      </c>
      <c r="F28" s="1" t="s">
        <v>18</v>
      </c>
      <c r="G28" s="23">
        <v>13.572999954223633</v>
      </c>
      <c r="I28" s="1">
        <f t="shared" ref="I28" si="16">ABS(G28-G27)</f>
        <v>12.364999771118164</v>
      </c>
      <c r="J28" s="2">
        <f t="shared" ref="J28" si="17">POWER(2,-(I28))</f>
        <v>1.8956762651047484E-4</v>
      </c>
      <c r="Q28" s="1"/>
      <c r="S28" s="19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>
      <c r="A29" t="s">
        <v>238</v>
      </c>
      <c r="B29" s="1" t="s">
        <v>210</v>
      </c>
      <c r="C29" s="24" t="s">
        <v>404</v>
      </c>
      <c r="D29" s="1" t="s">
        <v>16</v>
      </c>
      <c r="E29" s="1" t="s">
        <v>17</v>
      </c>
      <c r="F29" s="1" t="s">
        <v>18</v>
      </c>
      <c r="G29" s="23">
        <v>24.684000015258789</v>
      </c>
      <c r="J29" s="1"/>
      <c r="Q29" s="1"/>
      <c r="S29" s="19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>
      <c r="A30" t="s">
        <v>238</v>
      </c>
      <c r="B30" s="1" t="s">
        <v>210</v>
      </c>
      <c r="C30" s="24" t="s">
        <v>21</v>
      </c>
      <c r="D30" s="1" t="s">
        <v>16</v>
      </c>
      <c r="E30" s="1" t="s">
        <v>22</v>
      </c>
      <c r="F30" s="1" t="s">
        <v>18</v>
      </c>
      <c r="G30" s="23">
        <v>13.86400032043457</v>
      </c>
      <c r="I30" s="1">
        <f t="shared" ref="I30" si="18">ABS(G30-G29)</f>
        <v>10.819999694824219</v>
      </c>
      <c r="J30" s="2">
        <f t="shared" ref="J30" si="19">POWER(2,-(I30))</f>
        <v>5.5316607662925547E-4</v>
      </c>
      <c r="Q30" s="1"/>
      <c r="S30" s="19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>
      <c r="A31" t="s">
        <v>239</v>
      </c>
      <c r="B31" s="1" t="s">
        <v>210</v>
      </c>
      <c r="C31" s="24" t="s">
        <v>404</v>
      </c>
      <c r="D31" s="1" t="s">
        <v>16</v>
      </c>
      <c r="E31" s="1" t="s">
        <v>17</v>
      </c>
      <c r="F31" s="1" t="s">
        <v>18</v>
      </c>
      <c r="G31" s="23">
        <v>24.621999740600586</v>
      </c>
      <c r="J31" s="1"/>
      <c r="Q31" s="1"/>
      <c r="S31" s="19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>
      <c r="A32" t="s">
        <v>239</v>
      </c>
      <c r="B32" s="1" t="s">
        <v>210</v>
      </c>
      <c r="C32" s="24" t="s">
        <v>21</v>
      </c>
      <c r="D32" s="1" t="s">
        <v>16</v>
      </c>
      <c r="E32" s="1" t="s">
        <v>22</v>
      </c>
      <c r="F32" s="1" t="s">
        <v>18</v>
      </c>
      <c r="G32" s="23">
        <v>13.237000465393066</v>
      </c>
      <c r="I32" s="1">
        <f t="shared" ref="I32" si="20">ABS(G32-G31)</f>
        <v>11.38499927520752</v>
      </c>
      <c r="J32" s="2">
        <f t="shared" ref="J32" si="21">POWER(2,-(I32))</f>
        <v>3.739157144850409E-4</v>
      </c>
      <c r="Q32" s="1"/>
      <c r="S32" s="19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>
      <c r="A33" t="s">
        <v>240</v>
      </c>
      <c r="B33" s="1" t="s">
        <v>210</v>
      </c>
      <c r="C33" s="24" t="s">
        <v>404</v>
      </c>
      <c r="D33" s="1" t="s">
        <v>16</v>
      </c>
      <c r="E33" s="1" t="s">
        <v>17</v>
      </c>
      <c r="F33" s="1" t="s">
        <v>18</v>
      </c>
      <c r="G33" s="23">
        <v>25.635000228881836</v>
      </c>
      <c r="J33" s="1"/>
      <c r="S33" s="19"/>
    </row>
    <row r="34" spans="1:44">
      <c r="A34" t="s">
        <v>240</v>
      </c>
      <c r="B34" s="1" t="s">
        <v>210</v>
      </c>
      <c r="C34" s="24" t="s">
        <v>21</v>
      </c>
      <c r="D34" s="1" t="s">
        <v>16</v>
      </c>
      <c r="E34" s="1" t="s">
        <v>22</v>
      </c>
      <c r="F34" s="1" t="s">
        <v>18</v>
      </c>
      <c r="G34" s="23">
        <v>13.812999725341797</v>
      </c>
      <c r="I34" s="1">
        <f t="shared" ref="I34" si="22">ABS(G34-G33)</f>
        <v>11.822000503540039</v>
      </c>
      <c r="J34" s="2">
        <f t="shared" ref="J34" si="23">POWER(2,-(I34))</f>
        <v>2.7619972362946058E-4</v>
      </c>
      <c r="S34" s="19"/>
    </row>
    <row r="35" spans="1:44">
      <c r="A35" t="s">
        <v>241</v>
      </c>
      <c r="B35" s="1" t="s">
        <v>210</v>
      </c>
      <c r="C35" s="24" t="s">
        <v>404</v>
      </c>
      <c r="D35" s="1" t="s">
        <v>16</v>
      </c>
      <c r="E35" s="1" t="s">
        <v>17</v>
      </c>
      <c r="F35" s="1" t="s">
        <v>18</v>
      </c>
      <c r="G35" s="23">
        <v>25.659000396728516</v>
      </c>
      <c r="J35" s="1"/>
      <c r="P35" s="1"/>
      <c r="Q35" s="32" t="s">
        <v>200</v>
      </c>
      <c r="R35" s="32" t="s">
        <v>201</v>
      </c>
      <c r="S35" s="31"/>
    </row>
    <row r="36" spans="1:44">
      <c r="A36" t="s">
        <v>241</v>
      </c>
      <c r="B36" s="1" t="s">
        <v>210</v>
      </c>
      <c r="C36" s="24" t="s">
        <v>21</v>
      </c>
      <c r="D36" s="1" t="s">
        <v>16</v>
      </c>
      <c r="E36" s="1" t="s">
        <v>22</v>
      </c>
      <c r="F36" s="1" t="s">
        <v>18</v>
      </c>
      <c r="G36" s="23">
        <v>13.720999717712402</v>
      </c>
      <c r="I36" s="1">
        <f t="shared" ref="I36" si="24">ABS(G36-G35)</f>
        <v>11.938000679016113</v>
      </c>
      <c r="J36" s="2">
        <f t="shared" ref="J36" si="25">POWER(2,-(I36))</f>
        <v>2.5486119045318035E-4</v>
      </c>
      <c r="P36" s="32" t="s">
        <v>199</v>
      </c>
      <c r="Q36" s="33"/>
      <c r="R36" s="33"/>
      <c r="S36" s="31"/>
    </row>
    <row r="37" spans="1:44">
      <c r="C37" s="24"/>
      <c r="P37" s="33"/>
      <c r="Q37" s="33"/>
      <c r="R37" s="33"/>
      <c r="S37" s="31"/>
      <c r="T37" s="6"/>
    </row>
    <row r="38" spans="1:44">
      <c r="A38" t="s">
        <v>242</v>
      </c>
      <c r="B38" s="1" t="s">
        <v>215</v>
      </c>
      <c r="C38" s="24" t="s">
        <v>21</v>
      </c>
      <c r="D38" s="1" t="s">
        <v>16</v>
      </c>
      <c r="E38" s="1" t="s">
        <v>17</v>
      </c>
      <c r="F38" s="1" t="s">
        <v>18</v>
      </c>
      <c r="G38" s="23">
        <v>13.555000305175781</v>
      </c>
      <c r="J38" s="1"/>
      <c r="K38" s="2">
        <f>AVERAGE(J39:J69)</f>
        <v>2.3614285955691585E-4</v>
      </c>
      <c r="L38" s="2">
        <f>STDEV(J39:J69)/SQRT(16)</f>
        <v>1.307059392897346E-5</v>
      </c>
      <c r="M38" s="3">
        <f>K38*(1/K9)</f>
        <v>0.76323967586936747</v>
      </c>
      <c r="N38" s="4">
        <f>L38*(1/K9)</f>
        <v>4.2245596129767291E-2</v>
      </c>
      <c r="P38" s="20">
        <v>1</v>
      </c>
      <c r="Q38" s="5">
        <f>(J39+J41)/2</f>
        <v>2.9162337839495098E-4</v>
      </c>
      <c r="R38" s="14" t="s">
        <v>202</v>
      </c>
      <c r="S38" s="15">
        <f>AVERAGE(Q38:Q45)</f>
        <v>2.3614285955691588E-4</v>
      </c>
      <c r="T38" s="6"/>
      <c r="Y38" s="13"/>
    </row>
    <row r="39" spans="1:44">
      <c r="A39" t="s">
        <v>242</v>
      </c>
      <c r="B39" s="1" t="s">
        <v>215</v>
      </c>
      <c r="C39" s="24" t="s">
        <v>404</v>
      </c>
      <c r="D39" s="1" t="s">
        <v>16</v>
      </c>
      <c r="E39" s="1" t="s">
        <v>22</v>
      </c>
      <c r="F39" s="1" t="s">
        <v>18</v>
      </c>
      <c r="G39" s="23">
        <v>25.173999786376953</v>
      </c>
      <c r="I39" s="1">
        <f>ABS(G39-G38)</f>
        <v>11.618999481201172</v>
      </c>
      <c r="J39" s="2">
        <f>POWER(2,-(I39))</f>
        <v>3.1793082467315915E-4</v>
      </c>
      <c r="L39" s="2"/>
      <c r="M39" s="3"/>
      <c r="P39" s="20">
        <v>2</v>
      </c>
      <c r="Q39" s="5">
        <f>(J43+J45)/2</f>
        <v>1.9844573314582373E-4</v>
      </c>
      <c r="R39" s="14" t="s">
        <v>203</v>
      </c>
      <c r="S39" s="16">
        <f>S38*(1/S9)</f>
        <v>0.76323967586936758</v>
      </c>
      <c r="T39" s="6"/>
      <c r="Y39" s="13"/>
    </row>
    <row r="40" spans="1:44">
      <c r="A40" t="s">
        <v>243</v>
      </c>
      <c r="B40" s="1" t="s">
        <v>215</v>
      </c>
      <c r="C40" s="24" t="s">
        <v>21</v>
      </c>
      <c r="D40" s="1" t="s">
        <v>16</v>
      </c>
      <c r="E40" s="1" t="s">
        <v>17</v>
      </c>
      <c r="F40" s="1" t="s">
        <v>18</v>
      </c>
      <c r="G40" s="23">
        <v>13.305999755859375</v>
      </c>
      <c r="J40" s="1"/>
      <c r="P40" s="20">
        <v>3</v>
      </c>
      <c r="Q40" s="5">
        <f>(J47+J49)/2</f>
        <v>2.3077838629495593E-4</v>
      </c>
      <c r="R40" s="14" t="s">
        <v>204</v>
      </c>
      <c r="S40" s="17">
        <f>STDEV(Q38:Q45)/SQRT(8)</f>
        <v>1.6198796960765976E-5</v>
      </c>
      <c r="Y40" s="13"/>
    </row>
    <row r="41" spans="1:44">
      <c r="A41" t="s">
        <v>243</v>
      </c>
      <c r="B41" s="1" t="s">
        <v>215</v>
      </c>
      <c r="C41" s="24" t="s">
        <v>404</v>
      </c>
      <c r="D41" s="1" t="s">
        <v>16</v>
      </c>
      <c r="E41" s="1" t="s">
        <v>22</v>
      </c>
      <c r="F41" s="1" t="s">
        <v>18</v>
      </c>
      <c r="G41" s="23">
        <v>25.186000823974609</v>
      </c>
      <c r="I41" s="1">
        <f t="shared" ref="I41" si="26">ABS(G41-G40)</f>
        <v>11.880001068115234</v>
      </c>
      <c r="J41" s="2">
        <f t="shared" ref="J41" si="27">POWER(2,-(I41))</f>
        <v>2.6531593211674275E-4</v>
      </c>
      <c r="P41" s="20">
        <v>4</v>
      </c>
      <c r="Q41" s="5">
        <f>(J51+J53)/2</f>
        <v>2.4467222917180933E-4</v>
      </c>
      <c r="R41" s="14" t="s">
        <v>205</v>
      </c>
      <c r="S41" s="18">
        <f>S40*(1/S38)</f>
        <v>6.8597445593571685E-2</v>
      </c>
      <c r="Y41" s="13"/>
    </row>
    <row r="42" spans="1:44">
      <c r="A42" t="s">
        <v>244</v>
      </c>
      <c r="B42" s="1" t="s">
        <v>215</v>
      </c>
      <c r="C42" s="24" t="s">
        <v>21</v>
      </c>
      <c r="D42" s="1" t="s">
        <v>16</v>
      </c>
      <c r="E42" s="1" t="s">
        <v>17</v>
      </c>
      <c r="F42" s="1" t="s">
        <v>18</v>
      </c>
      <c r="G42" s="23">
        <v>13.119000434875488</v>
      </c>
      <c r="J42" s="1"/>
      <c r="L42" s="2"/>
      <c r="M42" s="3"/>
      <c r="N42" s="4"/>
      <c r="P42" s="20">
        <v>5</v>
      </c>
      <c r="Q42" s="5">
        <f>(J55+J57)/2</f>
        <v>1.8912223458962334E-4</v>
      </c>
      <c r="R42" s="3"/>
      <c r="S42" s="16"/>
      <c r="T42" s="6"/>
      <c r="Y42" s="13"/>
    </row>
    <row r="43" spans="1:44">
      <c r="A43" t="s">
        <v>244</v>
      </c>
      <c r="B43" s="1" t="s">
        <v>215</v>
      </c>
      <c r="C43" s="24" t="s">
        <v>404</v>
      </c>
      <c r="D43" s="1" t="s">
        <v>16</v>
      </c>
      <c r="E43" s="1" t="s">
        <v>22</v>
      </c>
      <c r="F43" s="1" t="s">
        <v>18</v>
      </c>
      <c r="G43" s="23">
        <v>25.486000061035156</v>
      </c>
      <c r="I43" s="1">
        <f t="shared" ref="I43" si="28">ABS(G43-G42)</f>
        <v>12.366999626159668</v>
      </c>
      <c r="J43" s="2">
        <f t="shared" ref="J43" si="29">POWER(2,-(I43))</f>
        <v>1.8930503107223137E-4</v>
      </c>
      <c r="P43" s="20">
        <v>6</v>
      </c>
      <c r="Q43" s="5">
        <f>(J59+J61)/2</f>
        <v>1.7342220045745793E-4</v>
      </c>
      <c r="R43" s="3"/>
      <c r="S43" s="16"/>
      <c r="T43" s="6"/>
      <c r="Y43" s="13"/>
    </row>
    <row r="44" spans="1:44" s="7" customFormat="1">
      <c r="A44" t="s">
        <v>245</v>
      </c>
      <c r="B44" s="1" t="s">
        <v>215</v>
      </c>
      <c r="C44" s="24" t="s">
        <v>21</v>
      </c>
      <c r="D44" s="1" t="s">
        <v>16</v>
      </c>
      <c r="E44" s="1" t="s">
        <v>17</v>
      </c>
      <c r="F44" s="1" t="s">
        <v>18</v>
      </c>
      <c r="G44" s="23">
        <v>13.24899959564209</v>
      </c>
      <c r="H44" s="1"/>
      <c r="I44" s="1"/>
      <c r="J44" s="1"/>
      <c r="K44" s="2"/>
      <c r="L44" s="1"/>
      <c r="M44" s="1"/>
      <c r="N44" s="1"/>
      <c r="O44" s="5"/>
      <c r="P44" s="20">
        <v>7</v>
      </c>
      <c r="Q44" s="5">
        <f>(J63+J65)/2</f>
        <v>2.7868868153009064E-4</v>
      </c>
      <c r="R44" s="3"/>
      <c r="S44" s="16"/>
      <c r="T44" s="6"/>
      <c r="U44" s="15"/>
      <c r="W44" s="5"/>
      <c r="X44" s="5"/>
      <c r="Y44" s="13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>
      <c r="A45" t="s">
        <v>245</v>
      </c>
      <c r="B45" s="1" t="s">
        <v>215</v>
      </c>
      <c r="C45" s="24" t="s">
        <v>404</v>
      </c>
      <c r="D45" s="1" t="s">
        <v>16</v>
      </c>
      <c r="E45" s="1" t="s">
        <v>22</v>
      </c>
      <c r="F45" s="1" t="s">
        <v>18</v>
      </c>
      <c r="G45" s="23">
        <v>25.482999801635742</v>
      </c>
      <c r="I45" s="1">
        <f t="shared" ref="I45" si="30">ABS(G45-G44)</f>
        <v>12.234000205993652</v>
      </c>
      <c r="J45" s="2">
        <f t="shared" ref="J45" si="31">POWER(2,-(I45))</f>
        <v>2.0758643521941606E-4</v>
      </c>
      <c r="P45" s="20">
        <v>8</v>
      </c>
      <c r="Q45" s="5">
        <f>(J67+J69)/2</f>
        <v>2.8239003287061501E-4</v>
      </c>
      <c r="Y45" s="13"/>
    </row>
    <row r="46" spans="1:44">
      <c r="A46" t="s">
        <v>246</v>
      </c>
      <c r="B46" s="1" t="s">
        <v>215</v>
      </c>
      <c r="C46" s="24" t="s">
        <v>404</v>
      </c>
      <c r="D46" s="1" t="s">
        <v>16</v>
      </c>
      <c r="E46" s="1" t="s">
        <v>17</v>
      </c>
      <c r="F46" s="1" t="s">
        <v>18</v>
      </c>
      <c r="G46" s="23">
        <v>25.399999618530273</v>
      </c>
      <c r="J46" s="1"/>
      <c r="L46" s="2"/>
      <c r="M46" s="3"/>
      <c r="N46" s="4"/>
      <c r="Y46" s="13"/>
    </row>
    <row r="47" spans="1:44">
      <c r="A47" t="s">
        <v>246</v>
      </c>
      <c r="B47" s="1" t="s">
        <v>215</v>
      </c>
      <c r="C47" s="24" t="s">
        <v>21</v>
      </c>
      <c r="D47" s="1" t="s">
        <v>16</v>
      </c>
      <c r="E47" s="1" t="s">
        <v>22</v>
      </c>
      <c r="F47" s="1" t="s">
        <v>18</v>
      </c>
      <c r="G47" s="23">
        <v>13.388999938964844</v>
      </c>
      <c r="I47" s="1">
        <f t="shared" ref="I47" si="32">ABS(G47-G46)</f>
        <v>12.01099967956543</v>
      </c>
      <c r="J47" s="2">
        <f t="shared" ref="J47" si="33">POWER(2,-(I47))</f>
        <v>2.4228627810232202E-4</v>
      </c>
      <c r="Y47" s="13"/>
    </row>
    <row r="48" spans="1:44">
      <c r="A48" t="s">
        <v>247</v>
      </c>
      <c r="B48" s="1" t="s">
        <v>215</v>
      </c>
      <c r="C48" s="24" t="s">
        <v>404</v>
      </c>
      <c r="D48" s="1" t="s">
        <v>16</v>
      </c>
      <c r="E48" s="1" t="s">
        <v>17</v>
      </c>
      <c r="F48" s="1" t="s">
        <v>18</v>
      </c>
      <c r="G48" s="23">
        <v>25.415000915527344</v>
      </c>
      <c r="J48" s="1"/>
    </row>
    <row r="49" spans="1:44">
      <c r="A49" t="s">
        <v>247</v>
      </c>
      <c r="B49" s="1" t="s">
        <v>215</v>
      </c>
      <c r="C49" s="24" t="s">
        <v>21</v>
      </c>
      <c r="D49" s="1" t="s">
        <v>16</v>
      </c>
      <c r="E49" s="1" t="s">
        <v>22</v>
      </c>
      <c r="F49" s="1" t="s">
        <v>18</v>
      </c>
      <c r="G49" s="23">
        <v>13.260000228881836</v>
      </c>
      <c r="I49" s="1">
        <f t="shared" ref="I49" si="34">ABS(G49-G48)</f>
        <v>12.155000686645508</v>
      </c>
      <c r="J49" s="2">
        <f t="shared" ref="J49" si="35">POWER(2,-(I49))</f>
        <v>2.1927049448758985E-4</v>
      </c>
      <c r="O49" s="1"/>
      <c r="P49" s="1"/>
      <c r="Q49" s="1"/>
      <c r="T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>
      <c r="A50" t="s">
        <v>248</v>
      </c>
      <c r="B50" s="1" t="s">
        <v>215</v>
      </c>
      <c r="C50" s="24" t="s">
        <v>404</v>
      </c>
      <c r="D50" s="1" t="s">
        <v>16</v>
      </c>
      <c r="E50" s="1" t="s">
        <v>17</v>
      </c>
      <c r="F50" s="1" t="s">
        <v>18</v>
      </c>
      <c r="G50" s="23">
        <v>25.509000778198242</v>
      </c>
      <c r="J50" s="1"/>
      <c r="O50" s="1"/>
      <c r="P50" s="1"/>
      <c r="Q50" s="1"/>
      <c r="T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>
      <c r="A51" t="s">
        <v>248</v>
      </c>
      <c r="B51" s="1" t="s">
        <v>215</v>
      </c>
      <c r="C51" s="24" t="s">
        <v>21</v>
      </c>
      <c r="D51" s="1" t="s">
        <v>16</v>
      </c>
      <c r="E51" s="1" t="s">
        <v>22</v>
      </c>
      <c r="F51" s="1" t="s">
        <v>18</v>
      </c>
      <c r="G51" s="23">
        <v>13.317000389099121</v>
      </c>
      <c r="I51" s="1">
        <f t="shared" ref="I51" si="36">ABS(G51-G50)</f>
        <v>12.192000389099121</v>
      </c>
      <c r="J51" s="2">
        <f t="shared" ref="J51" si="37">POWER(2,-(I51))</f>
        <v>2.1371852871061126E-4</v>
      </c>
      <c r="O51" s="1"/>
      <c r="P51" s="1"/>
      <c r="Q51" s="1"/>
      <c r="T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>
      <c r="A52" t="s">
        <v>249</v>
      </c>
      <c r="B52" s="1" t="s">
        <v>215</v>
      </c>
      <c r="C52" s="24" t="s">
        <v>404</v>
      </c>
      <c r="D52" s="1" t="s">
        <v>16</v>
      </c>
      <c r="E52" s="1" t="s">
        <v>17</v>
      </c>
      <c r="F52" s="1" t="s">
        <v>18</v>
      </c>
      <c r="G52" s="23">
        <v>25.548000335693359</v>
      </c>
      <c r="J52" s="1"/>
      <c r="O52" s="1"/>
      <c r="P52" s="1"/>
      <c r="Q52" s="1"/>
      <c r="T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>
      <c r="A53" t="s">
        <v>249</v>
      </c>
      <c r="B53" s="1" t="s">
        <v>215</v>
      </c>
      <c r="C53" s="24" t="s">
        <v>21</v>
      </c>
      <c r="D53" s="1" t="s">
        <v>16</v>
      </c>
      <c r="E53" s="1" t="s">
        <v>22</v>
      </c>
      <c r="F53" s="1" t="s">
        <v>18</v>
      </c>
      <c r="G53" s="23">
        <v>13.722999572753906</v>
      </c>
      <c r="I53" s="1">
        <f t="shared" ref="I53" si="38">ABS(G53-G52)</f>
        <v>11.825000762939453</v>
      </c>
      <c r="J53" s="2">
        <f t="shared" ref="J53" si="39">POWER(2,-(I53))</f>
        <v>2.7562592963300739E-4</v>
      </c>
      <c r="O53" s="1"/>
      <c r="P53" s="1"/>
      <c r="Q53" s="1"/>
      <c r="T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>
      <c r="A54" t="s">
        <v>250</v>
      </c>
      <c r="B54" s="1" t="s">
        <v>215</v>
      </c>
      <c r="C54" s="24" t="s">
        <v>404</v>
      </c>
      <c r="D54" s="1" t="s">
        <v>16</v>
      </c>
      <c r="E54" s="1" t="s">
        <v>17</v>
      </c>
      <c r="F54" s="1" t="s">
        <v>18</v>
      </c>
      <c r="G54" s="23">
        <v>25.802000045776367</v>
      </c>
      <c r="J54" s="1"/>
      <c r="O54" s="1"/>
      <c r="P54" s="1"/>
      <c r="Q54" s="1"/>
      <c r="T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>
      <c r="A55" t="s">
        <v>250</v>
      </c>
      <c r="B55" s="1" t="s">
        <v>215</v>
      </c>
      <c r="C55" s="24" t="s">
        <v>21</v>
      </c>
      <c r="D55" s="1" t="s">
        <v>16</v>
      </c>
      <c r="E55" s="1" t="s">
        <v>22</v>
      </c>
      <c r="F55" s="1" t="s">
        <v>18</v>
      </c>
      <c r="G55" s="23">
        <v>13.612000465393066</v>
      </c>
      <c r="I55" s="1">
        <f t="shared" ref="I55" si="40">ABS(G55-G54)</f>
        <v>12.189999580383301</v>
      </c>
      <c r="J55" s="2">
        <f t="shared" ref="J55" si="41">POWER(2,-(I55))</f>
        <v>2.1401513092827678E-4</v>
      </c>
      <c r="L55" s="2"/>
      <c r="M55" s="3"/>
      <c r="N55" s="4"/>
      <c r="O55" s="1"/>
      <c r="P55" s="1"/>
      <c r="Q55" s="1"/>
      <c r="T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>
      <c r="A56" t="s">
        <v>251</v>
      </c>
      <c r="B56" s="1" t="s">
        <v>215</v>
      </c>
      <c r="C56" s="24" t="s">
        <v>404</v>
      </c>
      <c r="D56" s="1" t="s">
        <v>16</v>
      </c>
      <c r="E56" s="1" t="s">
        <v>17</v>
      </c>
      <c r="F56" s="1" t="s">
        <v>18</v>
      </c>
      <c r="G56" s="23">
        <v>25.850000381469727</v>
      </c>
      <c r="J56" s="1"/>
      <c r="O56" s="1"/>
      <c r="P56" s="1"/>
      <c r="Q56" s="1"/>
      <c r="T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>
      <c r="A57" t="s">
        <v>251</v>
      </c>
      <c r="B57" s="1" t="s">
        <v>215</v>
      </c>
      <c r="C57" s="24" t="s">
        <v>21</v>
      </c>
      <c r="D57" s="1" t="s">
        <v>16</v>
      </c>
      <c r="E57" s="1" t="s">
        <v>22</v>
      </c>
      <c r="F57" s="1" t="s">
        <v>18</v>
      </c>
      <c r="G57" s="23">
        <v>13.277999877929688</v>
      </c>
      <c r="I57" s="1">
        <f t="shared" ref="I57" si="42">ABS(G57-G56)</f>
        <v>12.572000503540039</v>
      </c>
      <c r="J57" s="2">
        <f t="shared" ref="J57" si="43">POWER(2,-(I57))</f>
        <v>1.6422933825096993E-4</v>
      </c>
      <c r="O57" s="1"/>
      <c r="P57" s="1"/>
      <c r="Q57" s="1"/>
      <c r="T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>
      <c r="A58" t="s">
        <v>252</v>
      </c>
      <c r="B58" s="1" t="s">
        <v>215</v>
      </c>
      <c r="C58" s="24" t="s">
        <v>404</v>
      </c>
      <c r="D58" s="1" t="s">
        <v>16</v>
      </c>
      <c r="E58" s="1" t="s">
        <v>17</v>
      </c>
      <c r="F58" s="1" t="s">
        <v>18</v>
      </c>
      <c r="G58" s="23">
        <v>25.940999984741211</v>
      </c>
      <c r="J58" s="1"/>
      <c r="O58" s="1"/>
      <c r="P58" s="1"/>
      <c r="Q58" s="1"/>
      <c r="T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>
      <c r="A59" t="s">
        <v>252</v>
      </c>
      <c r="B59" s="1" t="s">
        <v>215</v>
      </c>
      <c r="C59" s="24" t="s">
        <v>21</v>
      </c>
      <c r="D59" s="1" t="s">
        <v>16</v>
      </c>
      <c r="E59" s="1" t="s">
        <v>22</v>
      </c>
      <c r="F59" s="1" t="s">
        <v>18</v>
      </c>
      <c r="G59" s="23">
        <v>13.574000358581543</v>
      </c>
      <c r="I59" s="1">
        <f t="shared" ref="I59" si="44">ABS(G59-G58)</f>
        <v>12.366999626159668</v>
      </c>
      <c r="J59" s="2">
        <f t="shared" ref="J59" si="45">POWER(2,-(I59))</f>
        <v>1.8930503107223137E-4</v>
      </c>
      <c r="O59" s="1"/>
      <c r="P59" s="1"/>
      <c r="Q59" s="1"/>
      <c r="T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>
      <c r="A60" t="s">
        <v>253</v>
      </c>
      <c r="B60" s="1" t="s">
        <v>215</v>
      </c>
      <c r="C60" s="24" t="s">
        <v>404</v>
      </c>
      <c r="D60" s="1" t="s">
        <v>16</v>
      </c>
      <c r="E60" s="1" t="s">
        <v>17</v>
      </c>
      <c r="F60" s="1" t="s">
        <v>18</v>
      </c>
      <c r="G60" s="23">
        <v>25.902000427246094</v>
      </c>
      <c r="J60" s="1"/>
      <c r="O60" s="1"/>
      <c r="P60" s="1"/>
      <c r="Q60" s="1"/>
      <c r="T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>
      <c r="A61" t="s">
        <v>253</v>
      </c>
      <c r="B61" s="1" t="s">
        <v>215</v>
      </c>
      <c r="C61" s="24" t="s">
        <v>21</v>
      </c>
      <c r="D61" s="1" t="s">
        <v>16</v>
      </c>
      <c r="E61" s="1" t="s">
        <v>22</v>
      </c>
      <c r="F61" s="1" t="s">
        <v>18</v>
      </c>
      <c r="G61" s="23">
        <v>13.270000457763672</v>
      </c>
      <c r="I61" s="1">
        <f t="shared" ref="I61" si="46">ABS(G61-G60)</f>
        <v>12.631999969482422</v>
      </c>
      <c r="J61" s="2">
        <f t="shared" ref="J61" si="47">POWER(2,-(I61))</f>
        <v>1.5753936984268452E-4</v>
      </c>
      <c r="O61" s="1"/>
      <c r="P61" s="1"/>
      <c r="Q61" s="1"/>
      <c r="T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>
      <c r="A62" t="s">
        <v>254</v>
      </c>
      <c r="B62" s="1" t="s">
        <v>215</v>
      </c>
      <c r="C62" s="24" t="s">
        <v>404</v>
      </c>
      <c r="D62" s="1" t="s">
        <v>16</v>
      </c>
      <c r="E62" s="1" t="s">
        <v>17</v>
      </c>
      <c r="F62" s="1" t="s">
        <v>18</v>
      </c>
      <c r="G62" s="23">
        <v>25.288999557495117</v>
      </c>
      <c r="J62" s="1"/>
      <c r="O62" s="1"/>
      <c r="P62" s="1"/>
      <c r="Q62" s="1"/>
      <c r="T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>
      <c r="A63" t="s">
        <v>254</v>
      </c>
      <c r="B63" s="1" t="s">
        <v>215</v>
      </c>
      <c r="C63" s="24" t="s">
        <v>21</v>
      </c>
      <c r="D63" s="1" t="s">
        <v>16</v>
      </c>
      <c r="E63" s="1" t="s">
        <v>22</v>
      </c>
      <c r="F63" s="1" t="s">
        <v>18</v>
      </c>
      <c r="G63" s="23">
        <v>13.256999969482422</v>
      </c>
      <c r="I63" s="1">
        <f t="shared" ref="I63" si="48">ABS(G63-G62)</f>
        <v>12.031999588012695</v>
      </c>
      <c r="J63" s="2">
        <f t="shared" ref="J63" si="49">POWER(2,-(I63))</f>
        <v>2.3878509588643861E-4</v>
      </c>
      <c r="O63" s="1"/>
      <c r="P63" s="1"/>
      <c r="Q63" s="1"/>
      <c r="T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>
      <c r="A64" t="s">
        <v>255</v>
      </c>
      <c r="B64" s="1" t="s">
        <v>215</v>
      </c>
      <c r="C64" s="24" t="s">
        <v>404</v>
      </c>
      <c r="D64" s="1" t="s">
        <v>16</v>
      </c>
      <c r="E64" s="1" t="s">
        <v>17</v>
      </c>
      <c r="F64" s="1" t="s">
        <v>18</v>
      </c>
      <c r="G64" s="23">
        <v>25.311000823974609</v>
      </c>
      <c r="J64" s="1"/>
      <c r="O64" s="1"/>
      <c r="P64" s="1"/>
      <c r="Q64" s="1"/>
      <c r="T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>
      <c r="A65" t="s">
        <v>255</v>
      </c>
      <c r="B65" s="1" t="s">
        <v>215</v>
      </c>
      <c r="C65" s="24" t="s">
        <v>21</v>
      </c>
      <c r="D65" s="1" t="s">
        <v>16</v>
      </c>
      <c r="E65" s="1" t="s">
        <v>22</v>
      </c>
      <c r="F65" s="1" t="s">
        <v>18</v>
      </c>
      <c r="G65" s="23">
        <v>13.694999694824219</v>
      </c>
      <c r="I65" s="1">
        <f t="shared" ref="I65" si="50">ABS(G65-G64)</f>
        <v>11.616001129150391</v>
      </c>
      <c r="J65" s="2">
        <f t="shared" ref="J65" si="51">POWER(2,-(I65))</f>
        <v>3.1859226717374269E-4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>
      <c r="A66" t="s">
        <v>256</v>
      </c>
      <c r="B66" s="1" t="s">
        <v>215</v>
      </c>
      <c r="C66" s="24" t="s">
        <v>404</v>
      </c>
      <c r="D66" s="1" t="s">
        <v>16</v>
      </c>
      <c r="E66" s="1" t="s">
        <v>17</v>
      </c>
      <c r="F66" s="1" t="s">
        <v>18</v>
      </c>
      <c r="G66" s="23">
        <v>25.329999923706055</v>
      </c>
      <c r="J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>
      <c r="A67" t="s">
        <v>256</v>
      </c>
      <c r="B67" s="1" t="s">
        <v>215</v>
      </c>
      <c r="C67" s="24" t="s">
        <v>21</v>
      </c>
      <c r="D67" s="1" t="s">
        <v>16</v>
      </c>
      <c r="E67" s="1" t="s">
        <v>22</v>
      </c>
      <c r="F67" s="1" t="s">
        <v>18</v>
      </c>
      <c r="G67" s="23">
        <v>13.329000473022461</v>
      </c>
      <c r="I67" s="1">
        <f t="shared" ref="I67" si="52">ABS(G67-G66)</f>
        <v>12.000999450683594</v>
      </c>
      <c r="J67" s="2">
        <f t="shared" ref="J67" si="53">POWER(2,-(I67))</f>
        <v>2.4397155114350917E-4</v>
      </c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>
      <c r="A68" t="s">
        <v>257</v>
      </c>
      <c r="B68" s="1" t="s">
        <v>215</v>
      </c>
      <c r="C68" s="24" t="s">
        <v>404</v>
      </c>
      <c r="D68" s="1" t="s">
        <v>16</v>
      </c>
      <c r="E68" s="1" t="s">
        <v>17</v>
      </c>
      <c r="F68" s="1" t="s">
        <v>18</v>
      </c>
      <c r="G68" s="23">
        <v>25.284000396728516</v>
      </c>
      <c r="J68" s="1"/>
      <c r="P68" s="1"/>
      <c r="Q68" s="32" t="s">
        <v>200</v>
      </c>
      <c r="R68" s="32" t="s">
        <v>201</v>
      </c>
      <c r="S68" s="3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>
      <c r="A69" t="s">
        <v>257</v>
      </c>
      <c r="B69" s="1" t="s">
        <v>215</v>
      </c>
      <c r="C69" s="24" t="s">
        <v>21</v>
      </c>
      <c r="D69" s="1" t="s">
        <v>16</v>
      </c>
      <c r="E69" s="1" t="s">
        <v>22</v>
      </c>
      <c r="F69" s="1" t="s">
        <v>18</v>
      </c>
      <c r="G69" s="23">
        <v>13.678000450134277</v>
      </c>
      <c r="I69" s="1">
        <f t="shared" ref="I69" si="54">ABS(G69-G68)</f>
        <v>11.605999946594238</v>
      </c>
      <c r="J69" s="2">
        <f t="shared" ref="J69" si="55">POWER(2,-(I69))</f>
        <v>3.2080851459772089E-4</v>
      </c>
      <c r="P69" s="32" t="s">
        <v>199</v>
      </c>
      <c r="Q69" s="33"/>
      <c r="R69" s="33"/>
      <c r="S69" s="3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>
      <c r="C70" s="24"/>
      <c r="G70" s="23"/>
      <c r="P70" s="33"/>
      <c r="Q70" s="33"/>
      <c r="R70" s="33"/>
      <c r="S70" s="3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>
      <c r="A71" t="s">
        <v>258</v>
      </c>
      <c r="B71" s="1" t="s">
        <v>219</v>
      </c>
      <c r="C71" s="24" t="s">
        <v>21</v>
      </c>
      <c r="D71" s="1" t="s">
        <v>16</v>
      </c>
      <c r="E71" s="1" t="s">
        <v>17</v>
      </c>
      <c r="F71" s="1" t="s">
        <v>18</v>
      </c>
      <c r="G71" s="23">
        <v>13.315999984741211</v>
      </c>
      <c r="J71" s="1"/>
      <c r="K71" s="2">
        <f>AVERAGE(J72:J98)</f>
        <v>2.9683492685756476E-4</v>
      </c>
      <c r="L71" s="2">
        <f>STDEV(J72:J98)/SQRT(14)</f>
        <v>1.3501185913648302E-5</v>
      </c>
      <c r="M71" s="3">
        <f>K71*(1/K9)</f>
        <v>0.95940310787534056</v>
      </c>
      <c r="N71" s="4">
        <f>L71*(1/K9)</f>
        <v>4.3637316749360971E-2</v>
      </c>
      <c r="P71" s="22">
        <v>1</v>
      </c>
      <c r="Q71" s="5">
        <f>(J72+J74)/2</f>
        <v>3.2684101968861968E-4</v>
      </c>
      <c r="R71" s="14" t="s">
        <v>202</v>
      </c>
      <c r="S71" s="15">
        <f>AVERAGE(Q71:Q77)</f>
        <v>2.9683492685756482E-4</v>
      </c>
      <c r="Y71" s="13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>
      <c r="A72" t="s">
        <v>258</v>
      </c>
      <c r="B72" s="1" t="s">
        <v>219</v>
      </c>
      <c r="C72" s="24" t="s">
        <v>404</v>
      </c>
      <c r="D72" s="1" t="s">
        <v>16</v>
      </c>
      <c r="E72" s="1" t="s">
        <v>22</v>
      </c>
      <c r="F72" s="1" t="s">
        <v>18</v>
      </c>
      <c r="G72" s="23">
        <v>25.073999404907227</v>
      </c>
      <c r="I72" s="1">
        <f>ABS(G72-G71)</f>
        <v>11.757999420166016</v>
      </c>
      <c r="J72" s="2">
        <f>POWER(2,-(I72))</f>
        <v>2.8872838758686747E-4</v>
      </c>
      <c r="P72" s="22">
        <v>2</v>
      </c>
      <c r="Q72" s="5">
        <f>(J76+J78)/2</f>
        <v>3.2432915150155288E-4</v>
      </c>
      <c r="R72" s="14" t="s">
        <v>203</v>
      </c>
      <c r="S72" s="16">
        <f>S71*(1/S9)</f>
        <v>0.95940310787534067</v>
      </c>
      <c r="Y72" s="13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>
      <c r="A73" t="s">
        <v>259</v>
      </c>
      <c r="B73" s="1" t="s">
        <v>219</v>
      </c>
      <c r="C73" s="24" t="s">
        <v>21</v>
      </c>
      <c r="D73" s="1" t="s">
        <v>16</v>
      </c>
      <c r="E73" s="1" t="s">
        <v>17</v>
      </c>
      <c r="F73" s="1" t="s">
        <v>18</v>
      </c>
      <c r="G73" s="23">
        <v>13.630000114440918</v>
      </c>
      <c r="J73" s="1"/>
      <c r="P73" s="22">
        <v>3</v>
      </c>
      <c r="Q73" s="5">
        <f>(J80+J82)/2</f>
        <v>2.6632265705648381E-4</v>
      </c>
      <c r="R73" s="14" t="s">
        <v>204</v>
      </c>
      <c r="S73" s="17">
        <f>STDEV(Q71:Q77)/SQRT(7)</f>
        <v>1.7779433977019767E-5</v>
      </c>
      <c r="Y73" s="13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>
      <c r="A74" t="s">
        <v>259</v>
      </c>
      <c r="B74" s="1" t="s">
        <v>219</v>
      </c>
      <c r="C74" s="24" t="s">
        <v>404</v>
      </c>
      <c r="D74" s="1" t="s">
        <v>16</v>
      </c>
      <c r="E74" s="1" t="s">
        <v>22</v>
      </c>
      <c r="F74" s="1" t="s">
        <v>18</v>
      </c>
      <c r="G74" s="23">
        <v>25.049999237060547</v>
      </c>
      <c r="I74" s="1">
        <f t="shared" ref="I74" si="56">ABS(G74-G73)</f>
        <v>11.419999122619629</v>
      </c>
      <c r="J74" s="2">
        <f t="shared" ref="J74" si="57">POWER(2,-(I74))</f>
        <v>3.6495365179037184E-4</v>
      </c>
      <c r="P74" s="22">
        <v>4</v>
      </c>
      <c r="Q74" s="5">
        <f>(J84+J86)/2</f>
        <v>2.7936123135317967E-4</v>
      </c>
      <c r="R74" s="14" t="s">
        <v>205</v>
      </c>
      <c r="S74" s="18">
        <f>S73*(1/S9)</f>
        <v>5.7465084700097445E-2</v>
      </c>
      <c r="Y74" s="13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>
      <c r="A75" t="s">
        <v>260</v>
      </c>
      <c r="B75" s="1" t="s">
        <v>219</v>
      </c>
      <c r="C75" s="24" t="s">
        <v>21</v>
      </c>
      <c r="D75" s="1" t="s">
        <v>16</v>
      </c>
      <c r="E75" s="1" t="s">
        <v>17</v>
      </c>
      <c r="F75" s="1" t="s">
        <v>18</v>
      </c>
      <c r="G75" s="23">
        <v>13.317999839782715</v>
      </c>
      <c r="J75" s="1"/>
      <c r="L75" s="2"/>
      <c r="M75" s="3"/>
      <c r="N75" s="4"/>
      <c r="P75" s="22">
        <v>5</v>
      </c>
      <c r="Q75" s="5">
        <f>(J88+J90)/2</f>
        <v>2.2518817801745708E-4</v>
      </c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>
      <c r="A76" t="s">
        <v>260</v>
      </c>
      <c r="B76" s="1" t="s">
        <v>219</v>
      </c>
      <c r="C76" s="24" t="s">
        <v>404</v>
      </c>
      <c r="D76" s="1" t="s">
        <v>16</v>
      </c>
      <c r="E76" s="1" t="s">
        <v>22</v>
      </c>
      <c r="F76" s="1" t="s">
        <v>18</v>
      </c>
      <c r="G76" s="23">
        <v>24.839000701904297</v>
      </c>
      <c r="I76" s="1">
        <f t="shared" ref="I76" si="58">ABS(G76-G75)</f>
        <v>11.521000862121582</v>
      </c>
      <c r="J76" s="2">
        <f t="shared" ref="J76" si="59">POWER(2,-(I76))</f>
        <v>3.4027744282184993E-4</v>
      </c>
      <c r="P76" s="22">
        <v>6</v>
      </c>
      <c r="Q76" s="5">
        <f>(J92+J94)/2</f>
        <v>3.6864696443250682E-4</v>
      </c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>
      <c r="A77" t="s">
        <v>261</v>
      </c>
      <c r="B77" s="1" t="s">
        <v>219</v>
      </c>
      <c r="C77" s="24" t="s">
        <v>21</v>
      </c>
      <c r="D77" s="1" t="s">
        <v>16</v>
      </c>
      <c r="E77" s="1" t="s">
        <v>17</v>
      </c>
      <c r="F77" s="1" t="s">
        <v>18</v>
      </c>
      <c r="G77" s="23">
        <v>13.258000373840332</v>
      </c>
      <c r="J77" s="1"/>
      <c r="P77" s="22">
        <v>7</v>
      </c>
      <c r="Q77" s="5">
        <f>(J96+J98)/2</f>
        <v>2.8715528595315361E-4</v>
      </c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>
      <c r="A78" t="s">
        <v>261</v>
      </c>
      <c r="B78" s="1" t="s">
        <v>219</v>
      </c>
      <c r="C78" s="24" t="s">
        <v>404</v>
      </c>
      <c r="D78" s="1" t="s">
        <v>16</v>
      </c>
      <c r="E78" s="1" t="s">
        <v>22</v>
      </c>
      <c r="F78" s="1" t="s">
        <v>18</v>
      </c>
      <c r="G78" s="23">
        <v>24.920999526977539</v>
      </c>
      <c r="I78" s="1">
        <f t="shared" ref="I78" si="60">ABS(G78-G77)</f>
        <v>11.662999153137207</v>
      </c>
      <c r="J78" s="2">
        <f t="shared" ref="J78" si="61">POWER(2,-(I78))</f>
        <v>3.0838086018125579E-4</v>
      </c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>
      <c r="A79" t="s">
        <v>262</v>
      </c>
      <c r="B79" s="1" t="s">
        <v>219</v>
      </c>
      <c r="C79" s="24" t="s">
        <v>404</v>
      </c>
      <c r="D79" s="1" t="s">
        <v>16</v>
      </c>
      <c r="E79" s="1" t="s">
        <v>17</v>
      </c>
      <c r="F79" s="1" t="s">
        <v>18</v>
      </c>
      <c r="G79" s="23">
        <v>25.947999954223633</v>
      </c>
      <c r="J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>
      <c r="A80" t="s">
        <v>262</v>
      </c>
      <c r="B80" s="1" t="s">
        <v>219</v>
      </c>
      <c r="C80" s="24" t="s">
        <v>21</v>
      </c>
      <c r="D80" s="1" t="s">
        <v>16</v>
      </c>
      <c r="E80" s="1" t="s">
        <v>22</v>
      </c>
      <c r="F80" s="1" t="s">
        <v>18</v>
      </c>
      <c r="G80" s="23">
        <v>13.977999687194824</v>
      </c>
      <c r="I80" s="1">
        <f t="shared" ref="I80" si="62">ABS(G80-G79)</f>
        <v>11.970000267028809</v>
      </c>
      <c r="J80" s="2">
        <f t="shared" ref="J80" si="63">POWER(2,-(I80))</f>
        <v>2.4927049236518671E-4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>
      <c r="A81" t="s">
        <v>263</v>
      </c>
      <c r="B81" s="1" t="s">
        <v>219</v>
      </c>
      <c r="C81" s="24" t="s">
        <v>404</v>
      </c>
      <c r="D81" s="1" t="s">
        <v>16</v>
      </c>
      <c r="E81" s="1" t="s">
        <v>17</v>
      </c>
      <c r="F81" s="1" t="s">
        <v>18</v>
      </c>
      <c r="G81" s="23">
        <v>25.023000717163086</v>
      </c>
      <c r="J81" s="1"/>
      <c r="O81" s="1"/>
      <c r="P81" s="1"/>
      <c r="Q81" s="1"/>
      <c r="T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>
      <c r="A82" t="s">
        <v>263</v>
      </c>
      <c r="B82" s="1" t="s">
        <v>219</v>
      </c>
      <c r="C82" s="24" t="s">
        <v>21</v>
      </c>
      <c r="D82" s="1" t="s">
        <v>16</v>
      </c>
      <c r="E82" s="1" t="s">
        <v>22</v>
      </c>
      <c r="F82" s="1" t="s">
        <v>18</v>
      </c>
      <c r="G82" s="23">
        <v>13.23799991607666</v>
      </c>
      <c r="I82" s="1">
        <f t="shared" ref="I82" si="64">ABS(G82-G81)</f>
        <v>11.785000801086426</v>
      </c>
      <c r="J82" s="2">
        <f t="shared" ref="J82" si="65">POWER(2,-(I82))</f>
        <v>2.8337482174778096E-4</v>
      </c>
      <c r="O82" s="1"/>
      <c r="P82" s="1"/>
      <c r="Q82" s="1"/>
      <c r="T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>
      <c r="A83" t="s">
        <v>264</v>
      </c>
      <c r="B83" s="1" t="s">
        <v>219</v>
      </c>
      <c r="C83" s="24" t="s">
        <v>404</v>
      </c>
      <c r="D83" s="1" t="s">
        <v>16</v>
      </c>
      <c r="E83" s="1" t="s">
        <v>17</v>
      </c>
      <c r="F83" s="1" t="s">
        <v>18</v>
      </c>
      <c r="G83" s="23">
        <v>24.775999069213867</v>
      </c>
      <c r="J83" s="1"/>
      <c r="O83" s="1"/>
      <c r="P83" s="1"/>
      <c r="Q83" s="1"/>
      <c r="T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>
      <c r="A84" t="s">
        <v>264</v>
      </c>
      <c r="B84" s="1" t="s">
        <v>219</v>
      </c>
      <c r="C84" s="24" t="s">
        <v>21</v>
      </c>
      <c r="D84" s="1" t="s">
        <v>16</v>
      </c>
      <c r="E84" s="1" t="s">
        <v>22</v>
      </c>
      <c r="F84" s="1" t="s">
        <v>18</v>
      </c>
      <c r="G84" s="23">
        <v>13.032999992370605</v>
      </c>
      <c r="I84" s="1">
        <f t="shared" ref="I84" si="66">ABS(G84-G83)</f>
        <v>11.742999076843262</v>
      </c>
      <c r="J84" s="2">
        <f t="shared" ref="J84" si="67">POWER(2,-(I84))</f>
        <v>2.9174608630668224E-4</v>
      </c>
      <c r="O84" s="1"/>
      <c r="P84" s="1"/>
      <c r="Q84" s="1"/>
      <c r="T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>
      <c r="A85" t="s">
        <v>265</v>
      </c>
      <c r="B85" s="1" t="s">
        <v>219</v>
      </c>
      <c r="C85" s="24" t="s">
        <v>404</v>
      </c>
      <c r="D85" s="1" t="s">
        <v>16</v>
      </c>
      <c r="E85" s="1" t="s">
        <v>17</v>
      </c>
      <c r="F85" s="1" t="s">
        <v>18</v>
      </c>
      <c r="G85" s="23">
        <v>24.805000305175781</v>
      </c>
      <c r="J85" s="1"/>
      <c r="O85" s="1"/>
      <c r="P85" s="1"/>
      <c r="Q85" s="1"/>
      <c r="T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>
      <c r="A86" t="s">
        <v>265</v>
      </c>
      <c r="B86" s="1" t="s">
        <v>219</v>
      </c>
      <c r="C86" s="24" t="s">
        <v>21</v>
      </c>
      <c r="D86" s="1" t="s">
        <v>16</v>
      </c>
      <c r="E86" s="1" t="s">
        <v>22</v>
      </c>
      <c r="F86" s="1" t="s">
        <v>18</v>
      </c>
      <c r="G86" s="23">
        <v>12.934000015258789</v>
      </c>
      <c r="I86" s="1">
        <f t="shared" ref="I86" si="68">ABS(G86-G85)</f>
        <v>11.871000289916992</v>
      </c>
      <c r="J86" s="2">
        <f t="shared" ref="J86" si="69">POWER(2,-(I86))</f>
        <v>2.6697637639967709E-4</v>
      </c>
      <c r="O86" s="1"/>
      <c r="P86" s="1"/>
      <c r="Q86" s="1"/>
      <c r="T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>
      <c r="A87" t="s">
        <v>266</v>
      </c>
      <c r="B87" s="1" t="s">
        <v>219</v>
      </c>
      <c r="C87" s="24" t="s">
        <v>404</v>
      </c>
      <c r="D87" s="1" t="s">
        <v>16</v>
      </c>
      <c r="E87" s="1" t="s">
        <v>17</v>
      </c>
      <c r="F87" s="1" t="s">
        <v>18</v>
      </c>
      <c r="G87" s="23">
        <v>25.283000946044922</v>
      </c>
      <c r="J87" s="1"/>
      <c r="O87" s="1"/>
      <c r="P87" s="1"/>
      <c r="Q87" s="1"/>
      <c r="T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>
      <c r="A88" t="s">
        <v>266</v>
      </c>
      <c r="B88" s="1" t="s">
        <v>219</v>
      </c>
      <c r="C88" s="24" t="s">
        <v>21</v>
      </c>
      <c r="D88" s="1" t="s">
        <v>16</v>
      </c>
      <c r="E88" s="1" t="s">
        <v>22</v>
      </c>
      <c r="F88" s="1" t="s">
        <v>18</v>
      </c>
      <c r="G88" s="23">
        <v>13.11400032043457</v>
      </c>
      <c r="I88" s="1">
        <f t="shared" ref="I88" si="70">ABS(G88-G87)</f>
        <v>12.169000625610352</v>
      </c>
      <c r="J88" s="2">
        <f t="shared" ref="J88" si="71">POWER(2,-(I88))</f>
        <v>2.171529804279632E-4</v>
      </c>
      <c r="O88" s="1"/>
      <c r="P88" s="1"/>
      <c r="Q88" s="1"/>
      <c r="T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>
      <c r="A89" t="s">
        <v>267</v>
      </c>
      <c r="B89" s="1" t="s">
        <v>219</v>
      </c>
      <c r="C89" s="24" t="s">
        <v>404</v>
      </c>
      <c r="D89" s="1" t="s">
        <v>16</v>
      </c>
      <c r="E89" s="1" t="s">
        <v>17</v>
      </c>
      <c r="F89" s="1" t="s">
        <v>18</v>
      </c>
      <c r="G89" s="23">
        <v>25.340999603271484</v>
      </c>
      <c r="J89" s="1"/>
      <c r="O89" s="1"/>
      <c r="P89" s="1"/>
      <c r="Q89" s="1"/>
      <c r="T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>
      <c r="A90" t="s">
        <v>267</v>
      </c>
      <c r="B90" s="1" t="s">
        <v>219</v>
      </c>
      <c r="C90" s="24" t="s">
        <v>21</v>
      </c>
      <c r="D90" s="1" t="s">
        <v>16</v>
      </c>
      <c r="E90" s="1" t="s">
        <v>22</v>
      </c>
      <c r="F90" s="1" t="s">
        <v>18</v>
      </c>
      <c r="G90" s="23">
        <v>13.274999618530273</v>
      </c>
      <c r="I90" s="1">
        <f t="shared" ref="I90" si="72">ABS(G90-G89)</f>
        <v>12.065999984741211</v>
      </c>
      <c r="J90" s="2">
        <f t="shared" ref="J90" si="73">POWER(2,-(I90))</f>
        <v>2.3322337560695094E-4</v>
      </c>
      <c r="O90" s="1"/>
      <c r="P90" s="1"/>
      <c r="Q90" s="1"/>
      <c r="T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>
      <c r="A91" t="s">
        <v>268</v>
      </c>
      <c r="B91" s="1" t="s">
        <v>219</v>
      </c>
      <c r="C91" s="24" t="s">
        <v>404</v>
      </c>
      <c r="D91" s="1" t="s">
        <v>16</v>
      </c>
      <c r="E91" s="1" t="s">
        <v>17</v>
      </c>
      <c r="F91" s="1" t="s">
        <v>18</v>
      </c>
      <c r="G91" s="23">
        <v>24.715999603271484</v>
      </c>
      <c r="J91" s="1"/>
      <c r="O91" s="1"/>
      <c r="P91" s="1"/>
      <c r="Q91" s="1"/>
      <c r="T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>
      <c r="A92" t="s">
        <v>268</v>
      </c>
      <c r="B92" s="1" t="s">
        <v>219</v>
      </c>
      <c r="C92" s="24" t="s">
        <v>21</v>
      </c>
      <c r="D92" s="1" t="s">
        <v>16</v>
      </c>
      <c r="E92" s="1" t="s">
        <v>22</v>
      </c>
      <c r="F92" s="1" t="s">
        <v>18</v>
      </c>
      <c r="G92" s="23">
        <v>13.21399974822998</v>
      </c>
      <c r="I92" s="1">
        <f t="shared" ref="I92" si="74">ABS(G92-G91)</f>
        <v>11.501999855041504</v>
      </c>
      <c r="J92" s="2">
        <f t="shared" ref="J92" si="75">POWER(2,-(I92))</f>
        <v>3.4478870758902763E-4</v>
      </c>
      <c r="O92" s="1"/>
      <c r="P92" s="1"/>
      <c r="Q92" s="1"/>
      <c r="T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>
      <c r="A93" t="s">
        <v>269</v>
      </c>
      <c r="B93" s="1" t="s">
        <v>219</v>
      </c>
      <c r="C93" s="24" t="s">
        <v>404</v>
      </c>
      <c r="D93" s="1" t="s">
        <v>16</v>
      </c>
      <c r="E93" s="1" t="s">
        <v>17</v>
      </c>
      <c r="F93" s="1" t="s">
        <v>18</v>
      </c>
      <c r="G93" s="23">
        <v>24.760000228881836</v>
      </c>
      <c r="J93" s="1"/>
      <c r="O93" s="1"/>
      <c r="P93" s="1"/>
      <c r="Q93" s="1"/>
      <c r="T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>
      <c r="A94" t="s">
        <v>269</v>
      </c>
      <c r="B94" s="1" t="s">
        <v>219</v>
      </c>
      <c r="C94" s="24" t="s">
        <v>21</v>
      </c>
      <c r="D94" s="1" t="s">
        <v>16</v>
      </c>
      <c r="E94" s="1" t="s">
        <v>22</v>
      </c>
      <c r="F94" s="1" t="s">
        <v>18</v>
      </c>
      <c r="G94" s="23">
        <v>13.444999694824219</v>
      </c>
      <c r="I94" s="1">
        <f t="shared" ref="I94" si="76">ABS(G94-G93)</f>
        <v>11.315000534057617</v>
      </c>
      <c r="J94" s="2">
        <f t="shared" ref="J94" si="77">POWER(2,-(I94))</f>
        <v>3.92505221275986E-4</v>
      </c>
      <c r="O94" s="1"/>
      <c r="P94" s="1"/>
      <c r="Q94" s="1"/>
      <c r="T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>
      <c r="A95" t="s">
        <v>270</v>
      </c>
      <c r="B95" s="1" t="s">
        <v>219</v>
      </c>
      <c r="C95" s="24" t="s">
        <v>404</v>
      </c>
      <c r="D95" s="1" t="s">
        <v>16</v>
      </c>
      <c r="E95" s="1" t="s">
        <v>17</v>
      </c>
      <c r="F95" s="1" t="s">
        <v>18</v>
      </c>
      <c r="G95" s="23">
        <v>25.274999618530273</v>
      </c>
      <c r="J95" s="1"/>
      <c r="O95" s="1"/>
      <c r="P95" s="1"/>
      <c r="Q95" s="1"/>
      <c r="T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>
      <c r="A96" t="s">
        <v>270</v>
      </c>
      <c r="B96" s="1" t="s">
        <v>219</v>
      </c>
      <c r="C96" s="24" t="s">
        <v>21</v>
      </c>
      <c r="D96" s="1" t="s">
        <v>16</v>
      </c>
      <c r="E96" s="1" t="s">
        <v>22</v>
      </c>
      <c r="F96" s="1" t="s">
        <v>18</v>
      </c>
      <c r="G96" s="23">
        <v>13.619999885559082</v>
      </c>
      <c r="I96" s="1">
        <f t="shared" ref="I96" si="78">ABS(G96-G95)</f>
        <v>11.654999732971191</v>
      </c>
      <c r="J96" s="2">
        <f t="shared" ref="J96" si="79">POWER(2,-(I96))</f>
        <v>3.1009551211703983E-4</v>
      </c>
      <c r="O96" s="1"/>
      <c r="P96" s="1"/>
      <c r="Q96" s="1"/>
      <c r="T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>
      <c r="A97" t="s">
        <v>271</v>
      </c>
      <c r="B97" s="1" t="s">
        <v>219</v>
      </c>
      <c r="C97" s="24" t="s">
        <v>404</v>
      </c>
      <c r="D97" s="1" t="s">
        <v>16</v>
      </c>
      <c r="E97" s="1" t="s">
        <v>17</v>
      </c>
      <c r="F97" s="1" t="s">
        <v>18</v>
      </c>
      <c r="G97" s="23">
        <v>25.340000152587891</v>
      </c>
      <c r="J97" s="1"/>
      <c r="P97" s="1"/>
      <c r="Q97" s="32" t="s">
        <v>200</v>
      </c>
      <c r="R97" s="32" t="s">
        <v>201</v>
      </c>
      <c r="S97" s="3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>
      <c r="A98" t="s">
        <v>271</v>
      </c>
      <c r="B98" s="1" t="s">
        <v>219</v>
      </c>
      <c r="C98" s="24" t="s">
        <v>21</v>
      </c>
      <c r="D98" s="1" t="s">
        <v>16</v>
      </c>
      <c r="E98" s="1" t="s">
        <v>22</v>
      </c>
      <c r="F98" s="1" t="s">
        <v>18</v>
      </c>
      <c r="G98" s="23">
        <v>13.454000473022461</v>
      </c>
      <c r="I98" s="1">
        <f t="shared" ref="I98" si="80">ABS(G98-G97)</f>
        <v>11.88599967956543</v>
      </c>
      <c r="J98" s="2">
        <f t="shared" ref="J98" si="81">POWER(2,-(I98))</f>
        <v>2.6421505978926733E-4</v>
      </c>
      <c r="P98" s="32" t="s">
        <v>199</v>
      </c>
      <c r="Q98" s="33"/>
      <c r="R98" s="33"/>
      <c r="S98" s="3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>
      <c r="C99" s="24"/>
      <c r="P99" s="33"/>
      <c r="Q99" s="33"/>
      <c r="R99" s="33"/>
      <c r="S99" s="3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>
      <c r="A100" t="s">
        <v>272</v>
      </c>
      <c r="B100" s="1" t="s">
        <v>211</v>
      </c>
      <c r="C100" s="24" t="s">
        <v>21</v>
      </c>
      <c r="D100" s="1" t="s">
        <v>16</v>
      </c>
      <c r="E100" s="1" t="s">
        <v>17</v>
      </c>
      <c r="F100" s="1" t="s">
        <v>18</v>
      </c>
      <c r="G100" s="23">
        <v>13.675999641418457</v>
      </c>
      <c r="J100" s="1"/>
      <c r="K100" s="2">
        <f>AVERAGE(J100:J127)</f>
        <v>3.7243684687409447E-4</v>
      </c>
      <c r="L100" s="2">
        <f>STDEV(J101:J127)/SQRT(14)</f>
        <v>2.2611795701886603E-5</v>
      </c>
      <c r="M100" s="3">
        <f>K100*(1/K9)</f>
        <v>1.2037568225580002</v>
      </c>
      <c r="N100" s="4">
        <f>L100*(1/K9)</f>
        <v>7.3083808905823222E-2</v>
      </c>
      <c r="P100" s="22">
        <v>1</v>
      </c>
      <c r="Q100" s="5">
        <f>(J101+J103)/2</f>
        <v>3.8617801275438922E-4</v>
      </c>
      <c r="R100" s="14" t="s">
        <v>202</v>
      </c>
      <c r="S100" s="15">
        <f>AVERAGE(Q100:Q106)</f>
        <v>3.7243684687409447E-4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>
      <c r="A101" t="s">
        <v>272</v>
      </c>
      <c r="B101" s="1" t="s">
        <v>211</v>
      </c>
      <c r="C101" s="24" t="s">
        <v>404</v>
      </c>
      <c r="D101" s="1" t="s">
        <v>16</v>
      </c>
      <c r="E101" s="1" t="s">
        <v>22</v>
      </c>
      <c r="F101" s="1" t="s">
        <v>18</v>
      </c>
      <c r="G101" s="23">
        <v>24.785999298095703</v>
      </c>
      <c r="I101" s="1">
        <f>ABS(G101-G100)</f>
        <v>11.109999656677246</v>
      </c>
      <c r="J101" s="2">
        <f>POWER(2,-(I101))</f>
        <v>4.5243568476246207E-4</v>
      </c>
      <c r="L101" s="2"/>
      <c r="M101" s="3"/>
      <c r="P101" s="22">
        <v>2</v>
      </c>
      <c r="Q101" s="5">
        <f>(J105+J107)/2</f>
        <v>3.6189819583621783E-4</v>
      </c>
      <c r="R101" s="14" t="s">
        <v>203</v>
      </c>
      <c r="S101" s="16">
        <f>S100*(1/S9)</f>
        <v>1.2037568225580002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>
      <c r="A102" t="s">
        <v>273</v>
      </c>
      <c r="B102" s="1" t="s">
        <v>211</v>
      </c>
      <c r="C102" s="24" t="s">
        <v>21</v>
      </c>
      <c r="D102" s="1" t="s">
        <v>16</v>
      </c>
      <c r="E102" s="1" t="s">
        <v>17</v>
      </c>
      <c r="F102" s="1" t="s">
        <v>18</v>
      </c>
      <c r="G102" s="23">
        <v>13.140999794006348</v>
      </c>
      <c r="J102" s="1"/>
      <c r="P102" s="22">
        <v>3</v>
      </c>
      <c r="Q102" s="5">
        <f>(J109+J111)/2</f>
        <v>3.9537435341776444E-4</v>
      </c>
      <c r="R102" s="14" t="s">
        <v>204</v>
      </c>
      <c r="S102" s="17">
        <f>STDEV(Q100:Q106)/SQRT(7)</f>
        <v>2.8618783880537269E-5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>
      <c r="A103" t="s">
        <v>273</v>
      </c>
      <c r="B103" s="1" t="s">
        <v>211</v>
      </c>
      <c r="C103" s="24" t="s">
        <v>404</v>
      </c>
      <c r="D103" s="1" t="s">
        <v>16</v>
      </c>
      <c r="E103" s="1" t="s">
        <v>22</v>
      </c>
      <c r="F103" s="1" t="s">
        <v>18</v>
      </c>
      <c r="G103" s="23">
        <v>24.750999450683594</v>
      </c>
      <c r="I103" s="1">
        <f t="shared" ref="I103" si="82">ABS(G103-G102)</f>
        <v>11.609999656677246</v>
      </c>
      <c r="J103" s="2">
        <f t="shared" ref="J103" si="83">POWER(2,-(I103))</f>
        <v>3.1992034074631638E-4</v>
      </c>
      <c r="P103" s="22">
        <v>4</v>
      </c>
      <c r="Q103" s="5">
        <f>(J113+J115)/2</f>
        <v>2.312669420110765E-4</v>
      </c>
      <c r="R103" s="14" t="s">
        <v>205</v>
      </c>
      <c r="S103" s="18">
        <f>S102*(1/S9)</f>
        <v>9.2499054909987999E-2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>
      <c r="A104" t="s">
        <v>274</v>
      </c>
      <c r="B104" s="1" t="s">
        <v>211</v>
      </c>
      <c r="C104" s="24" t="s">
        <v>21</v>
      </c>
      <c r="D104" s="1" t="s">
        <v>16</v>
      </c>
      <c r="E104" s="1" t="s">
        <v>17</v>
      </c>
      <c r="F104" s="1" t="s">
        <v>18</v>
      </c>
      <c r="G104" s="23">
        <v>13.63599967956543</v>
      </c>
      <c r="J104" s="1"/>
      <c r="L104" s="2"/>
      <c r="M104" s="3"/>
      <c r="N104" s="4"/>
      <c r="P104" s="22">
        <v>5</v>
      </c>
      <c r="Q104" s="5">
        <f>(J117+J119)/2</f>
        <v>4.175482681269704E-4</v>
      </c>
      <c r="S104" s="20" t="s">
        <v>206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>
      <c r="A105" t="s">
        <v>274</v>
      </c>
      <c r="B105" s="1" t="s">
        <v>211</v>
      </c>
      <c r="C105" s="24" t="s">
        <v>404</v>
      </c>
      <c r="D105" s="1" t="s">
        <v>16</v>
      </c>
      <c r="E105" s="1" t="s">
        <v>22</v>
      </c>
      <c r="F105" s="1" t="s">
        <v>18</v>
      </c>
      <c r="G105" s="23">
        <v>24.847999572753906</v>
      </c>
      <c r="I105" s="1">
        <f t="shared" ref="I105" si="84">ABS(G105-G104)</f>
        <v>11.211999893188477</v>
      </c>
      <c r="J105" s="2">
        <f t="shared" ref="J105" si="85">POWER(2,-(I105))</f>
        <v>4.2155255004527057E-4</v>
      </c>
      <c r="P105" s="22">
        <v>6</v>
      </c>
      <c r="Q105" s="5">
        <f>(J121+J123)/2</f>
        <v>3.397012807142011E-4</v>
      </c>
      <c r="R105" s="14" t="s">
        <v>207</v>
      </c>
      <c r="S105" s="5">
        <f>TTEST(Q100:Q106,Q129:Q136,2,2)</f>
        <v>0.78585823315141046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>
      <c r="A106" t="s">
        <v>275</v>
      </c>
      <c r="B106" s="1" t="s">
        <v>211</v>
      </c>
      <c r="C106" s="24" t="s">
        <v>21</v>
      </c>
      <c r="D106" s="1" t="s">
        <v>16</v>
      </c>
      <c r="E106" s="1" t="s">
        <v>17</v>
      </c>
      <c r="F106" s="1" t="s">
        <v>18</v>
      </c>
      <c r="G106" s="23">
        <v>13.142000198364258</v>
      </c>
      <c r="J106" s="1"/>
      <c r="P106" s="22">
        <v>7</v>
      </c>
      <c r="Q106" s="5">
        <f>(J125+J127)/2</f>
        <v>4.7509087525804178E-4</v>
      </c>
      <c r="R106" s="14" t="s">
        <v>208</v>
      </c>
      <c r="S106" s="5">
        <f>TTEST(Q100:Q106,Q162:Q168,2,2)</f>
        <v>2.1502576075626043E-2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>
      <c r="A107" t="s">
        <v>275</v>
      </c>
      <c r="B107" s="1" t="s">
        <v>211</v>
      </c>
      <c r="C107" s="24" t="s">
        <v>404</v>
      </c>
      <c r="D107" s="1" t="s">
        <v>16</v>
      </c>
      <c r="E107" s="1" t="s">
        <v>22</v>
      </c>
      <c r="F107" s="1" t="s">
        <v>18</v>
      </c>
      <c r="G107" s="23">
        <v>24.833999633789062</v>
      </c>
      <c r="I107" s="1">
        <f t="shared" ref="I107" si="86">ABS(G107-G106)</f>
        <v>11.691999435424805</v>
      </c>
      <c r="J107" s="2">
        <f t="shared" ref="J107" si="87">POWER(2,-(I107))</f>
        <v>3.022438416271651E-4</v>
      </c>
      <c r="R107" s="14" t="s">
        <v>209</v>
      </c>
      <c r="S107" s="5">
        <f>TTEST(Q129:Q136,Q162:Q168,2,2)</f>
        <v>1.2673639487515884E-2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>
      <c r="A108" t="s">
        <v>276</v>
      </c>
      <c r="B108" s="1" t="s">
        <v>211</v>
      </c>
      <c r="C108" s="24" t="s">
        <v>21</v>
      </c>
      <c r="D108" s="1" t="s">
        <v>16</v>
      </c>
      <c r="E108" s="1" t="s">
        <v>17</v>
      </c>
      <c r="F108" s="1" t="s">
        <v>18</v>
      </c>
      <c r="G108" s="23">
        <v>13.680999755859375</v>
      </c>
      <c r="J108" s="1"/>
      <c r="L108" s="2"/>
      <c r="M108" s="3"/>
      <c r="N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>
      <c r="A109" t="s">
        <v>276</v>
      </c>
      <c r="B109" s="1" t="s">
        <v>211</v>
      </c>
      <c r="C109" s="24" t="s">
        <v>404</v>
      </c>
      <c r="D109" s="1" t="s">
        <v>16</v>
      </c>
      <c r="E109" s="1" t="s">
        <v>22</v>
      </c>
      <c r="F109" s="1" t="s">
        <v>18</v>
      </c>
      <c r="G109" s="23">
        <v>24.981000900268555</v>
      </c>
      <c r="I109" s="1">
        <f t="shared" ref="I109" si="88">ABS(G109-G108)</f>
        <v>11.30000114440918</v>
      </c>
      <c r="J109" s="2">
        <f t="shared" ref="J109" si="89">POWER(2,-(I109))</f>
        <v>3.9660730080183325E-4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>
      <c r="A110" t="s">
        <v>277</v>
      </c>
      <c r="B110" s="1" t="s">
        <v>211</v>
      </c>
      <c r="C110" s="24" t="s">
        <v>21</v>
      </c>
      <c r="D110" s="1" t="s">
        <v>16</v>
      </c>
      <c r="E110" s="1" t="s">
        <v>17</v>
      </c>
      <c r="F110" s="1" t="s">
        <v>18</v>
      </c>
      <c r="G110" s="23">
        <v>13.678000450134277</v>
      </c>
      <c r="J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>
      <c r="A111" t="s">
        <v>277</v>
      </c>
      <c r="B111" s="1" t="s">
        <v>211</v>
      </c>
      <c r="C111" s="24" t="s">
        <v>404</v>
      </c>
      <c r="D111" s="1" t="s">
        <v>16</v>
      </c>
      <c r="E111" s="1" t="s">
        <v>22</v>
      </c>
      <c r="F111" s="1" t="s">
        <v>18</v>
      </c>
      <c r="G111" s="23">
        <v>24.98699951171875</v>
      </c>
      <c r="I111" s="1">
        <f t="shared" ref="I111" si="90">ABS(G111-G110)</f>
        <v>11.308999061584473</v>
      </c>
      <c r="J111" s="2">
        <f t="shared" ref="J111" si="91">POWER(2,-(I111))</f>
        <v>3.9414140603369558E-4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>
      <c r="A112" t="s">
        <v>278</v>
      </c>
      <c r="B112" s="1" t="s">
        <v>211</v>
      </c>
      <c r="C112" s="24" t="s">
        <v>404</v>
      </c>
      <c r="D112" s="1" t="s">
        <v>16</v>
      </c>
      <c r="E112" s="1" t="s">
        <v>17</v>
      </c>
      <c r="F112" s="1" t="s">
        <v>18</v>
      </c>
      <c r="G112" s="23">
        <v>25.226999282836914</v>
      </c>
      <c r="J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19" s="1" customFormat="1">
      <c r="A113" t="s">
        <v>278</v>
      </c>
      <c r="B113" s="1" t="s">
        <v>211</v>
      </c>
      <c r="C113" s="24" t="s">
        <v>21</v>
      </c>
      <c r="D113" s="1" t="s">
        <v>16</v>
      </c>
      <c r="E113" s="1" t="s">
        <v>22</v>
      </c>
      <c r="F113" s="1" t="s">
        <v>18</v>
      </c>
      <c r="G113" s="23">
        <v>13.220000267028809</v>
      </c>
      <c r="I113" s="1">
        <f t="shared" ref="I113" si="92">ABS(G113-G112)</f>
        <v>12.006999015808105</v>
      </c>
      <c r="J113" s="2">
        <f t="shared" ref="J113" si="93">POWER(2,-(I113))</f>
        <v>2.429590822041412E-4</v>
      </c>
      <c r="K113" s="2"/>
      <c r="O113" s="5"/>
      <c r="P113" s="5"/>
      <c r="Q113" s="5"/>
      <c r="R113" s="9"/>
      <c r="S113" s="15"/>
    </row>
    <row r="114" spans="1:19" s="1" customFormat="1">
      <c r="A114" t="s">
        <v>279</v>
      </c>
      <c r="B114" s="1" t="s">
        <v>211</v>
      </c>
      <c r="C114" s="24" t="s">
        <v>404</v>
      </c>
      <c r="D114" s="1" t="s">
        <v>16</v>
      </c>
      <c r="E114" s="1" t="s">
        <v>17</v>
      </c>
      <c r="F114" s="1" t="s">
        <v>18</v>
      </c>
      <c r="G114" s="23">
        <v>25.222999572753906</v>
      </c>
      <c r="K114" s="2"/>
      <c r="O114" s="5"/>
      <c r="P114" s="5"/>
      <c r="Q114" s="5"/>
      <c r="R114" s="9"/>
      <c r="S114" s="15"/>
    </row>
    <row r="115" spans="1:19" s="1" customFormat="1">
      <c r="A115" t="s">
        <v>279</v>
      </c>
      <c r="B115" s="1" t="s">
        <v>211</v>
      </c>
      <c r="C115" s="24" t="s">
        <v>21</v>
      </c>
      <c r="D115" s="1" t="s">
        <v>16</v>
      </c>
      <c r="E115" s="1" t="s">
        <v>22</v>
      </c>
      <c r="F115" s="1" t="s">
        <v>18</v>
      </c>
      <c r="G115" s="23">
        <v>13.069999694824219</v>
      </c>
      <c r="I115" s="1">
        <f t="shared" ref="I115" si="94">ABS(G115-G114)</f>
        <v>12.152999877929688</v>
      </c>
      <c r="J115" s="2">
        <f t="shared" ref="J115" si="95">POWER(2,-(I115))</f>
        <v>2.195748018180118E-4</v>
      </c>
      <c r="K115" s="2"/>
      <c r="O115" s="5"/>
      <c r="P115" s="5"/>
      <c r="Q115" s="5"/>
      <c r="R115" s="9"/>
      <c r="S115" s="15"/>
    </row>
    <row r="116" spans="1:19" s="1" customFormat="1">
      <c r="A116" t="s">
        <v>280</v>
      </c>
      <c r="B116" s="1" t="s">
        <v>211</v>
      </c>
      <c r="C116" s="24" t="s">
        <v>404</v>
      </c>
      <c r="D116" s="1" t="s">
        <v>16</v>
      </c>
      <c r="E116" s="1" t="s">
        <v>17</v>
      </c>
      <c r="F116" s="1" t="s">
        <v>18</v>
      </c>
      <c r="G116" s="23">
        <v>24.652999877929688</v>
      </c>
      <c r="K116" s="2"/>
      <c r="O116" s="5"/>
      <c r="P116" s="5"/>
      <c r="Q116" s="5"/>
      <c r="R116" s="9"/>
      <c r="S116" s="15"/>
    </row>
    <row r="117" spans="1:19" s="1" customFormat="1">
      <c r="A117" t="s">
        <v>280</v>
      </c>
      <c r="B117" s="1" t="s">
        <v>211</v>
      </c>
      <c r="C117" s="24" t="s">
        <v>21</v>
      </c>
      <c r="D117" s="1" t="s">
        <v>16</v>
      </c>
      <c r="E117" s="1" t="s">
        <v>22</v>
      </c>
      <c r="F117" s="1" t="s">
        <v>18</v>
      </c>
      <c r="G117" s="23">
        <v>13.201999664306641</v>
      </c>
      <c r="I117" s="1">
        <f t="shared" ref="I117" si="96">ABS(G117-G116)</f>
        <v>11.451000213623047</v>
      </c>
      <c r="J117" s="2">
        <f t="shared" ref="J117" si="97">POWER(2,-(I117))</f>
        <v>3.5719506935159915E-4</v>
      </c>
      <c r="K117" s="2"/>
      <c r="O117" s="5"/>
      <c r="P117" s="5"/>
      <c r="Q117" s="5"/>
      <c r="R117" s="9"/>
      <c r="S117" s="15"/>
    </row>
    <row r="118" spans="1:19" s="1" customFormat="1">
      <c r="A118" t="s">
        <v>281</v>
      </c>
      <c r="B118" s="1" t="s">
        <v>211</v>
      </c>
      <c r="C118" s="24" t="s">
        <v>404</v>
      </c>
      <c r="D118" s="1" t="s">
        <v>16</v>
      </c>
      <c r="E118" s="1" t="s">
        <v>17</v>
      </c>
      <c r="F118" s="1" t="s">
        <v>18</v>
      </c>
      <c r="G118" s="23">
        <v>24.649999618530273</v>
      </c>
      <c r="K118" s="2"/>
      <c r="O118" s="5"/>
      <c r="P118" s="5"/>
      <c r="Q118" s="5"/>
      <c r="R118" s="9"/>
      <c r="S118" s="15"/>
    </row>
    <row r="119" spans="1:19" s="1" customFormat="1">
      <c r="A119" t="s">
        <v>281</v>
      </c>
      <c r="B119" s="1" t="s">
        <v>211</v>
      </c>
      <c r="C119" s="24" t="s">
        <v>21</v>
      </c>
      <c r="D119" s="1" t="s">
        <v>16</v>
      </c>
      <c r="E119" s="1" t="s">
        <v>22</v>
      </c>
      <c r="F119" s="1" t="s">
        <v>18</v>
      </c>
      <c r="G119" s="23">
        <v>13.619000434875488</v>
      </c>
      <c r="I119" s="1">
        <f t="shared" ref="I119" si="98">ABS(G119-G118)</f>
        <v>11.030999183654785</v>
      </c>
      <c r="J119" s="2">
        <f t="shared" ref="J119" si="99">POWER(2,-(I119))</f>
        <v>4.7790146690234158E-4</v>
      </c>
      <c r="K119" s="2"/>
      <c r="O119" s="5"/>
      <c r="P119" s="5"/>
      <c r="Q119" s="5"/>
      <c r="R119" s="9"/>
      <c r="S119" s="15"/>
    </row>
    <row r="120" spans="1:19" s="1" customFormat="1">
      <c r="A120" t="s">
        <v>282</v>
      </c>
      <c r="B120" s="1" t="s">
        <v>211</v>
      </c>
      <c r="C120" s="24" t="s">
        <v>404</v>
      </c>
      <c r="D120" s="1" t="s">
        <v>16</v>
      </c>
      <c r="E120" s="1" t="s">
        <v>17</v>
      </c>
      <c r="F120" s="1" t="s">
        <v>18</v>
      </c>
      <c r="G120" s="23">
        <v>24.645000457763672</v>
      </c>
      <c r="K120" s="2"/>
      <c r="O120" s="5"/>
      <c r="P120" s="5"/>
      <c r="Q120" s="5"/>
      <c r="R120" s="9"/>
      <c r="S120" s="15"/>
    </row>
    <row r="121" spans="1:19" s="1" customFormat="1">
      <c r="A121" t="s">
        <v>282</v>
      </c>
      <c r="B121" s="1" t="s">
        <v>211</v>
      </c>
      <c r="C121" s="24" t="s">
        <v>21</v>
      </c>
      <c r="D121" s="1" t="s">
        <v>16</v>
      </c>
      <c r="E121" s="1" t="s">
        <v>22</v>
      </c>
      <c r="F121" s="1" t="s">
        <v>18</v>
      </c>
      <c r="G121" s="23">
        <v>13.16100025177002</v>
      </c>
      <c r="I121" s="1">
        <f t="shared" ref="I121" si="100">ABS(G121-G120)</f>
        <v>11.484000205993652</v>
      </c>
      <c r="J121" s="2">
        <f t="shared" ref="J121" si="101">POWER(2,-(I121))</f>
        <v>3.4911737846260866E-4</v>
      </c>
      <c r="K121" s="2"/>
      <c r="O121" s="5"/>
      <c r="P121" s="5"/>
      <c r="Q121" s="5"/>
      <c r="R121" s="9"/>
      <c r="S121" s="15"/>
    </row>
    <row r="122" spans="1:19" s="1" customFormat="1">
      <c r="A122" t="s">
        <v>283</v>
      </c>
      <c r="B122" s="1" t="s">
        <v>211</v>
      </c>
      <c r="C122" s="24" t="s">
        <v>404</v>
      </c>
      <c r="D122" s="1" t="s">
        <v>16</v>
      </c>
      <c r="E122" s="1" t="s">
        <v>17</v>
      </c>
      <c r="F122" s="1" t="s">
        <v>18</v>
      </c>
      <c r="G122" s="23">
        <v>24.666000366210938</v>
      </c>
      <c r="K122" s="2"/>
      <c r="O122" s="5"/>
      <c r="P122" s="5"/>
      <c r="Q122" s="5"/>
      <c r="R122" s="9"/>
      <c r="S122" s="15"/>
    </row>
    <row r="123" spans="1:19" s="1" customFormat="1">
      <c r="A123" t="s">
        <v>283</v>
      </c>
      <c r="B123" s="1" t="s">
        <v>211</v>
      </c>
      <c r="C123" s="24" t="s">
        <v>21</v>
      </c>
      <c r="D123" s="1" t="s">
        <v>16</v>
      </c>
      <c r="E123" s="1" t="s">
        <v>22</v>
      </c>
      <c r="F123" s="1" t="s">
        <v>18</v>
      </c>
      <c r="G123" s="23">
        <v>13.10200023651123</v>
      </c>
      <c r="I123" s="1">
        <f t="shared" ref="I123" si="102">ABS(G123-G122)</f>
        <v>11.564000129699707</v>
      </c>
      <c r="J123" s="2">
        <f t="shared" ref="J123" si="103">POWER(2,-(I123))</f>
        <v>3.302851829657936E-4</v>
      </c>
      <c r="K123" s="2"/>
      <c r="O123" s="5"/>
      <c r="P123" s="5"/>
      <c r="Q123" s="5"/>
      <c r="R123" s="9"/>
      <c r="S123" s="15"/>
    </row>
    <row r="124" spans="1:19" s="1" customFormat="1">
      <c r="A124" t="s">
        <v>284</v>
      </c>
      <c r="B124" s="1" t="s">
        <v>211</v>
      </c>
      <c r="C124" s="24" t="s">
        <v>404</v>
      </c>
      <c r="D124" s="1" t="s">
        <v>16</v>
      </c>
      <c r="E124" s="1" t="s">
        <v>17</v>
      </c>
      <c r="F124" s="1" t="s">
        <v>18</v>
      </c>
      <c r="G124" s="23">
        <v>24.193000793457031</v>
      </c>
      <c r="K124" s="2"/>
      <c r="O124" s="5"/>
      <c r="P124" s="5"/>
      <c r="Q124" s="5"/>
      <c r="R124" s="9"/>
      <c r="S124" s="15"/>
    </row>
    <row r="125" spans="1:19" s="1" customFormat="1">
      <c r="A125" t="s">
        <v>284</v>
      </c>
      <c r="B125" s="1" t="s">
        <v>211</v>
      </c>
      <c r="C125" s="24" t="s">
        <v>21</v>
      </c>
      <c r="D125" s="1" t="s">
        <v>16</v>
      </c>
      <c r="E125" s="1" t="s">
        <v>22</v>
      </c>
      <c r="F125" s="1" t="s">
        <v>18</v>
      </c>
      <c r="G125" s="23">
        <v>13.206000328063965</v>
      </c>
      <c r="I125" s="1">
        <f t="shared" ref="I125" si="104">ABS(G125-G124)</f>
        <v>10.987000465393066</v>
      </c>
      <c r="J125" s="2">
        <f t="shared" ref="J125" si="105">POWER(2,-(I125))</f>
        <v>4.9270083414986007E-4</v>
      </c>
      <c r="K125" s="2"/>
      <c r="O125" s="5"/>
      <c r="P125" s="5"/>
      <c r="Q125" s="5"/>
      <c r="R125" s="9"/>
      <c r="S125" s="15"/>
    </row>
    <row r="126" spans="1:19" s="1" customFormat="1">
      <c r="A126" t="s">
        <v>285</v>
      </c>
      <c r="B126" s="1" t="s">
        <v>211</v>
      </c>
      <c r="C126" s="24" t="s">
        <v>404</v>
      </c>
      <c r="D126" s="1" t="s">
        <v>16</v>
      </c>
      <c r="E126" s="1" t="s">
        <v>17</v>
      </c>
      <c r="F126" s="1" t="s">
        <v>18</v>
      </c>
      <c r="G126" s="23">
        <v>24.249000549316406</v>
      </c>
      <c r="K126" s="2"/>
      <c r="O126" s="5"/>
      <c r="Q126" s="32" t="s">
        <v>200</v>
      </c>
      <c r="R126" s="32" t="s">
        <v>201</v>
      </c>
      <c r="S126" s="31"/>
    </row>
    <row r="127" spans="1:19" s="1" customFormat="1">
      <c r="A127" t="s">
        <v>285</v>
      </c>
      <c r="B127" s="1" t="s">
        <v>211</v>
      </c>
      <c r="C127" s="24" t="s">
        <v>21</v>
      </c>
      <c r="D127" s="1" t="s">
        <v>16</v>
      </c>
      <c r="E127" s="1" t="s">
        <v>22</v>
      </c>
      <c r="F127" s="1" t="s">
        <v>18</v>
      </c>
      <c r="G127" s="23">
        <v>13.154999732971191</v>
      </c>
      <c r="I127" s="1">
        <f t="shared" ref="I127" si="106">ABS(G127-G126)</f>
        <v>11.094000816345215</v>
      </c>
      <c r="J127" s="2">
        <f t="shared" ref="J127" si="107">POWER(2,-(I127))</f>
        <v>4.5748091636622348E-4</v>
      </c>
      <c r="K127" s="2"/>
      <c r="O127" s="5"/>
      <c r="P127" s="32" t="s">
        <v>199</v>
      </c>
      <c r="Q127" s="33"/>
      <c r="R127" s="33"/>
      <c r="S127" s="31"/>
    </row>
    <row r="128" spans="1:19" s="1" customFormat="1">
      <c r="A128"/>
      <c r="C128" s="24"/>
      <c r="G128"/>
      <c r="J128" s="2"/>
      <c r="K128" s="2"/>
      <c r="O128" s="5"/>
      <c r="P128" s="33"/>
      <c r="Q128" s="33"/>
      <c r="R128" s="33"/>
      <c r="S128" s="31"/>
    </row>
    <row r="129" spans="1:44">
      <c r="A129" t="s">
        <v>286</v>
      </c>
      <c r="B129" s="1" t="s">
        <v>216</v>
      </c>
      <c r="C129" s="24" t="s">
        <v>21</v>
      </c>
      <c r="D129" s="1" t="s">
        <v>16</v>
      </c>
      <c r="E129" s="1" t="s">
        <v>17</v>
      </c>
      <c r="F129" s="1" t="s">
        <v>18</v>
      </c>
      <c r="G129" s="23">
        <v>13.026000022888184</v>
      </c>
      <c r="J129" s="1"/>
      <c r="K129" s="2">
        <f>AVERAGE(J130:J160)</f>
        <v>3.6067489167530131E-4</v>
      </c>
      <c r="L129" s="2">
        <f>STDEV(J130:J160)/SQRT(16)</f>
        <v>2.1957699501503169E-5</v>
      </c>
      <c r="M129" s="3">
        <f>K129*(1/K9)</f>
        <v>1.1657408906328885</v>
      </c>
      <c r="N129" s="4">
        <f>L129*(1/K9)</f>
        <v>7.096969809635488E-2</v>
      </c>
      <c r="P129" s="22">
        <v>1</v>
      </c>
      <c r="Q129" s="5">
        <f>(J130+J132)/2</f>
        <v>3.062693004482055E-4</v>
      </c>
      <c r="R129" s="14" t="s">
        <v>202</v>
      </c>
      <c r="S129" s="15">
        <f>AVERAGE(Q129:Q136)</f>
        <v>3.6067489167530131E-4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>
      <c r="A130" t="s">
        <v>286</v>
      </c>
      <c r="B130" s="1" t="s">
        <v>216</v>
      </c>
      <c r="C130" s="24" t="s">
        <v>404</v>
      </c>
      <c r="D130" s="1" t="s">
        <v>16</v>
      </c>
      <c r="E130" s="1" t="s">
        <v>22</v>
      </c>
      <c r="F130" s="1" t="s">
        <v>18</v>
      </c>
      <c r="G130" s="23">
        <v>24.715000152587891</v>
      </c>
      <c r="I130" s="1">
        <f>ABS(G130-G129)</f>
        <v>11.689000129699707</v>
      </c>
      <c r="J130" s="2">
        <f>POWER(2,-(I130))</f>
        <v>3.0287284819022729E-4</v>
      </c>
      <c r="L130" s="2"/>
      <c r="M130" s="3"/>
      <c r="P130" s="22">
        <v>2</v>
      </c>
      <c r="Q130" s="5">
        <f>(J134+J136)/2</f>
        <v>3.1016488931139436E-4</v>
      </c>
      <c r="R130" s="14" t="s">
        <v>203</v>
      </c>
      <c r="S130" s="16">
        <f>S129*(1/S9)</f>
        <v>1.1657408906328885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>
      <c r="A131" t="s">
        <v>287</v>
      </c>
      <c r="B131" s="1" t="s">
        <v>216</v>
      </c>
      <c r="C131" s="24" t="s">
        <v>21</v>
      </c>
      <c r="D131" s="1" t="s">
        <v>16</v>
      </c>
      <c r="E131" s="1" t="s">
        <v>17</v>
      </c>
      <c r="F131" s="1" t="s">
        <v>18</v>
      </c>
      <c r="G131" s="23">
        <v>13.095000267028809</v>
      </c>
      <c r="J131" s="1"/>
      <c r="P131" s="22">
        <v>3</v>
      </c>
      <c r="Q131" s="5">
        <f>(J138+J140)/2</f>
        <v>4.7661531081238766E-4</v>
      </c>
      <c r="R131" s="14" t="s">
        <v>204</v>
      </c>
      <c r="S131" s="17">
        <f>STDEV(Q129:Q136)/SQRT(8)</f>
        <v>3.0727489008038055E-5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>
      <c r="A132" t="s">
        <v>287</v>
      </c>
      <c r="B132" s="1" t="s">
        <v>216</v>
      </c>
      <c r="C132" s="24" t="s">
        <v>404</v>
      </c>
      <c r="D132" s="1" t="s">
        <v>16</v>
      </c>
      <c r="E132" s="1" t="s">
        <v>22</v>
      </c>
      <c r="F132" s="1" t="s">
        <v>18</v>
      </c>
      <c r="G132" s="23">
        <v>24.75200080871582</v>
      </c>
      <c r="I132" s="1">
        <f t="shared" ref="I132" si="108">ABS(G132-G131)</f>
        <v>11.657000541687012</v>
      </c>
      <c r="J132" s="2">
        <f t="shared" ref="J132" si="109">POWER(2,-(I132))</f>
        <v>3.0966575270618372E-4</v>
      </c>
      <c r="P132" s="22">
        <v>4</v>
      </c>
      <c r="Q132" s="5">
        <f>(J142+J144)/2</f>
        <v>2.5247318812885236E-4</v>
      </c>
      <c r="R132" s="14" t="s">
        <v>205</v>
      </c>
      <c r="S132" s="18">
        <f>S131*(1/S9)</f>
        <v>9.9314621643776357E-2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>
      <c r="A133" t="s">
        <v>288</v>
      </c>
      <c r="B133" s="1" t="s">
        <v>216</v>
      </c>
      <c r="C133" s="24" t="s">
        <v>21</v>
      </c>
      <c r="D133" s="1" t="s">
        <v>16</v>
      </c>
      <c r="E133" s="1" t="s">
        <v>17</v>
      </c>
      <c r="F133" s="1" t="s">
        <v>18</v>
      </c>
      <c r="G133" s="23">
        <v>13.026000022888184</v>
      </c>
      <c r="J133" s="1"/>
      <c r="L133" s="2"/>
      <c r="M133" s="3"/>
      <c r="N133" s="4"/>
      <c r="P133" s="22">
        <v>5</v>
      </c>
      <c r="Q133" s="5">
        <f>(J146+J148)/2</f>
        <v>4.0994711510713619E-4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>
      <c r="A134" t="s">
        <v>288</v>
      </c>
      <c r="B134" s="1" t="s">
        <v>216</v>
      </c>
      <c r="C134" s="24" t="s">
        <v>404</v>
      </c>
      <c r="D134" s="1" t="s">
        <v>16</v>
      </c>
      <c r="E134" s="1" t="s">
        <v>22</v>
      </c>
      <c r="F134" s="1" t="s">
        <v>18</v>
      </c>
      <c r="G134" s="23">
        <v>24.809999465942383</v>
      </c>
      <c r="I134" s="1">
        <f t="shared" ref="I134" si="110">ABS(G134-G133)</f>
        <v>11.783999443054199</v>
      </c>
      <c r="J134" s="2">
        <f t="shared" ref="J134" si="111">POWER(2,-(I134))</f>
        <v>2.8357157722678865E-4</v>
      </c>
      <c r="P134" s="22">
        <v>6</v>
      </c>
      <c r="Q134" s="5">
        <f>(J150+J152)/2</f>
        <v>3.6668230465453577E-4</v>
      </c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>
      <c r="A135" t="s">
        <v>289</v>
      </c>
      <c r="B135" s="1" t="s">
        <v>216</v>
      </c>
      <c r="C135" s="24" t="s">
        <v>21</v>
      </c>
      <c r="D135" s="1" t="s">
        <v>16</v>
      </c>
      <c r="E135" s="1" t="s">
        <v>17</v>
      </c>
      <c r="F135" s="1" t="s">
        <v>18</v>
      </c>
      <c r="G135" s="23">
        <v>13.305999755859375</v>
      </c>
      <c r="J135" s="1"/>
      <c r="P135" s="22">
        <v>7</v>
      </c>
      <c r="Q135" s="5">
        <f>(J154+J156)/2</f>
        <v>4.787611775303297E-4</v>
      </c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>
      <c r="A136" t="s">
        <v>289</v>
      </c>
      <c r="B136" s="1" t="s">
        <v>216</v>
      </c>
      <c r="C136" s="24" t="s">
        <v>404</v>
      </c>
      <c r="D136" s="1" t="s">
        <v>16</v>
      </c>
      <c r="E136" s="1" t="s">
        <v>22</v>
      </c>
      <c r="F136" s="1" t="s">
        <v>18</v>
      </c>
      <c r="G136" s="23">
        <v>24.841999053955078</v>
      </c>
      <c r="I136" s="1">
        <f t="shared" ref="I136" si="112">ABS(G136-G135)</f>
        <v>11.535999298095703</v>
      </c>
      <c r="J136" s="2">
        <f t="shared" ref="J136" si="113">POWER(2,-(I136))</f>
        <v>3.3675820139600007E-4</v>
      </c>
      <c r="P136" s="22">
        <v>8</v>
      </c>
      <c r="Q136" s="5">
        <f>(J158+J160)/2</f>
        <v>2.8448584740956874E-4</v>
      </c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>
      <c r="A137" t="s">
        <v>290</v>
      </c>
      <c r="B137" s="1" t="s">
        <v>216</v>
      </c>
      <c r="C137" s="24" t="s">
        <v>404</v>
      </c>
      <c r="D137" s="1" t="s">
        <v>16</v>
      </c>
      <c r="E137" s="1" t="s">
        <v>17</v>
      </c>
      <c r="F137" s="1" t="s">
        <v>18</v>
      </c>
      <c r="G137" s="23">
        <v>24.275999069213867</v>
      </c>
      <c r="J137" s="1"/>
      <c r="L137" s="2"/>
      <c r="M137" s="3"/>
      <c r="N137" s="4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>
      <c r="A138" t="s">
        <v>290</v>
      </c>
      <c r="B138" s="1" t="s">
        <v>216</v>
      </c>
      <c r="C138" s="24" t="s">
        <v>21</v>
      </c>
      <c r="D138" s="1" t="s">
        <v>16</v>
      </c>
      <c r="E138" s="1" t="s">
        <v>22</v>
      </c>
      <c r="F138" s="1" t="s">
        <v>18</v>
      </c>
      <c r="G138" s="23">
        <v>13.222999572753906</v>
      </c>
      <c r="I138" s="1">
        <f t="shared" ref="I138" si="114">ABS(G138-G137)</f>
        <v>11.052999496459961</v>
      </c>
      <c r="J138" s="2">
        <f t="shared" ref="J138" si="115">POWER(2,-(I138))</f>
        <v>4.706690157121956E-4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>
      <c r="A139" t="s">
        <v>291</v>
      </c>
      <c r="B139" s="1" t="s">
        <v>216</v>
      </c>
      <c r="C139" s="24" t="s">
        <v>404</v>
      </c>
      <c r="D139" s="1" t="s">
        <v>16</v>
      </c>
      <c r="E139" s="1" t="s">
        <v>17</v>
      </c>
      <c r="F139" s="1" t="s">
        <v>18</v>
      </c>
      <c r="G139" s="23">
        <v>24.281999588012695</v>
      </c>
      <c r="J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>
      <c r="A140" t="s">
        <v>291</v>
      </c>
      <c r="B140" s="1" t="s">
        <v>216</v>
      </c>
      <c r="C140" s="24" t="s">
        <v>21</v>
      </c>
      <c r="D140" s="1" t="s">
        <v>16</v>
      </c>
      <c r="E140" s="1" t="s">
        <v>22</v>
      </c>
      <c r="F140" s="1" t="s">
        <v>18</v>
      </c>
      <c r="G140" s="23">
        <v>13.265000343322754</v>
      </c>
      <c r="I140" s="1">
        <f t="shared" ref="I140" si="116">ABS(G140-G139)</f>
        <v>11.016999244689941</v>
      </c>
      <c r="J140" s="2">
        <f t="shared" ref="J140" si="117">POWER(2,-(I140))</f>
        <v>4.8256160591257972E-4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>
      <c r="A141" t="s">
        <v>292</v>
      </c>
      <c r="B141" s="1" t="s">
        <v>216</v>
      </c>
      <c r="C141" s="24" t="s">
        <v>404</v>
      </c>
      <c r="D141" s="1" t="s">
        <v>16</v>
      </c>
      <c r="E141" s="1" t="s">
        <v>17</v>
      </c>
      <c r="F141" s="1" t="s">
        <v>18</v>
      </c>
      <c r="G141" s="23">
        <v>25.267000198364258</v>
      </c>
      <c r="J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>
      <c r="A142" t="s">
        <v>292</v>
      </c>
      <c r="B142" s="1" t="s">
        <v>216</v>
      </c>
      <c r="C142" s="24" t="s">
        <v>21</v>
      </c>
      <c r="D142" s="1" t="s">
        <v>16</v>
      </c>
      <c r="E142" s="1" t="s">
        <v>22</v>
      </c>
      <c r="F142" s="1" t="s">
        <v>18</v>
      </c>
      <c r="G142" s="23">
        <v>13.151000022888184</v>
      </c>
      <c r="I142" s="1">
        <f t="shared" ref="I142" si="118">ABS(G142-G141)</f>
        <v>12.116000175476074</v>
      </c>
      <c r="J142" s="2">
        <f t="shared" ref="J142" si="119">POWER(2,-(I142))</f>
        <v>2.2527890146971372E-4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>
      <c r="A143" t="s">
        <v>293</v>
      </c>
      <c r="B143" s="1" t="s">
        <v>216</v>
      </c>
      <c r="C143" s="24" t="s">
        <v>404</v>
      </c>
      <c r="D143" s="1" t="s">
        <v>16</v>
      </c>
      <c r="E143" s="1" t="s">
        <v>17</v>
      </c>
      <c r="F143" s="1" t="s">
        <v>18</v>
      </c>
      <c r="G143" s="23">
        <v>25.243000030517578</v>
      </c>
      <c r="J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>
      <c r="A144" t="s">
        <v>293</v>
      </c>
      <c r="B144" s="1" t="s">
        <v>216</v>
      </c>
      <c r="C144" s="24" t="s">
        <v>21</v>
      </c>
      <c r="D144" s="1" t="s">
        <v>16</v>
      </c>
      <c r="E144" s="1" t="s">
        <v>22</v>
      </c>
      <c r="F144" s="1" t="s">
        <v>18</v>
      </c>
      <c r="G144" s="23">
        <v>13.439000129699707</v>
      </c>
      <c r="I144" s="1">
        <f t="shared" ref="I144" si="120">ABS(G144-G143)</f>
        <v>11.803999900817871</v>
      </c>
      <c r="J144" s="2">
        <f t="shared" ref="J144" si="121">POWER(2,-(I144))</f>
        <v>2.7966747478799103E-4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20" s="1" customFormat="1">
      <c r="A145" t="s">
        <v>294</v>
      </c>
      <c r="B145" s="1" t="s">
        <v>216</v>
      </c>
      <c r="C145" s="24" t="s">
        <v>404</v>
      </c>
      <c r="D145" s="1" t="s">
        <v>16</v>
      </c>
      <c r="E145" s="1" t="s">
        <v>17</v>
      </c>
      <c r="F145" s="1" t="s">
        <v>18</v>
      </c>
      <c r="G145" s="23">
        <v>24.764999389648438</v>
      </c>
      <c r="K145" s="2"/>
      <c r="O145" s="5"/>
      <c r="P145" s="5"/>
      <c r="Q145" s="5"/>
      <c r="R145" s="9"/>
      <c r="S145" s="15"/>
      <c r="T145" s="5"/>
    </row>
    <row r="146" spans="1:20" s="1" customFormat="1">
      <c r="A146" t="s">
        <v>294</v>
      </c>
      <c r="B146" s="1" t="s">
        <v>216</v>
      </c>
      <c r="C146" s="24" t="s">
        <v>21</v>
      </c>
      <c r="D146" s="1" t="s">
        <v>16</v>
      </c>
      <c r="E146" s="1" t="s">
        <v>22</v>
      </c>
      <c r="F146" s="1" t="s">
        <v>18</v>
      </c>
      <c r="G146" s="23">
        <v>13.361000061035156</v>
      </c>
      <c r="I146" s="1">
        <f t="shared" ref="I146" si="122">ABS(G146-G145)</f>
        <v>11.403999328613281</v>
      </c>
      <c r="J146" s="2">
        <f t="shared" ref="J146" si="123">POWER(2,-(I146))</f>
        <v>3.6902359173147817E-4</v>
      </c>
      <c r="K146" s="2"/>
      <c r="L146" s="2"/>
      <c r="M146" s="3"/>
      <c r="N146" s="4"/>
      <c r="O146" s="5"/>
      <c r="P146" s="5"/>
      <c r="Q146" s="5"/>
      <c r="R146" s="9"/>
      <c r="S146" s="15"/>
      <c r="T146" s="5"/>
    </row>
    <row r="147" spans="1:20" s="1" customFormat="1">
      <c r="A147" t="s">
        <v>295</v>
      </c>
      <c r="B147" s="1" t="s">
        <v>216</v>
      </c>
      <c r="C147" s="24" t="s">
        <v>404</v>
      </c>
      <c r="D147" s="1" t="s">
        <v>16</v>
      </c>
      <c r="E147" s="1" t="s">
        <v>17</v>
      </c>
      <c r="F147" s="1" t="s">
        <v>18</v>
      </c>
      <c r="G147" s="23">
        <v>24.792999267578125</v>
      </c>
      <c r="K147" s="2"/>
      <c r="O147" s="5"/>
      <c r="P147" s="5"/>
      <c r="Q147" s="5"/>
      <c r="R147" s="9"/>
      <c r="S147" s="15"/>
      <c r="T147" s="5"/>
    </row>
    <row r="148" spans="1:20" s="1" customFormat="1">
      <c r="A148" t="s">
        <v>295</v>
      </c>
      <c r="B148" s="1" t="s">
        <v>216</v>
      </c>
      <c r="C148" s="24" t="s">
        <v>21</v>
      </c>
      <c r="D148" s="1" t="s">
        <v>16</v>
      </c>
      <c r="E148" s="1" t="s">
        <v>22</v>
      </c>
      <c r="F148" s="1" t="s">
        <v>18</v>
      </c>
      <c r="G148" s="23">
        <v>13.678000450134277</v>
      </c>
      <c r="I148" s="1">
        <f t="shared" ref="I148" si="124">ABS(G148-G147)</f>
        <v>11.114998817443848</v>
      </c>
      <c r="J148" s="2">
        <f t="shared" ref="J148" si="125">POWER(2,-(I148))</f>
        <v>4.5087063848279417E-4</v>
      </c>
      <c r="K148" s="2"/>
      <c r="O148" s="5"/>
      <c r="P148" s="5"/>
      <c r="Q148" s="5"/>
      <c r="R148" s="9"/>
      <c r="S148" s="15"/>
      <c r="T148" s="5"/>
    </row>
    <row r="149" spans="1:20" s="1" customFormat="1">
      <c r="A149" t="s">
        <v>296</v>
      </c>
      <c r="B149" s="1" t="s">
        <v>216</v>
      </c>
      <c r="C149" s="24" t="s">
        <v>404</v>
      </c>
      <c r="D149" s="1" t="s">
        <v>16</v>
      </c>
      <c r="E149" s="1" t="s">
        <v>17</v>
      </c>
      <c r="F149" s="1" t="s">
        <v>18</v>
      </c>
      <c r="G149" s="23">
        <v>25.01099967956543</v>
      </c>
      <c r="K149" s="2"/>
      <c r="O149" s="5"/>
      <c r="P149" s="5"/>
      <c r="Q149" s="5"/>
      <c r="R149" s="9"/>
      <c r="S149" s="15"/>
      <c r="T149" s="5"/>
    </row>
    <row r="150" spans="1:20" s="1" customFormat="1">
      <c r="A150" t="s">
        <v>296</v>
      </c>
      <c r="B150" s="1" t="s">
        <v>216</v>
      </c>
      <c r="C150" s="24" t="s">
        <v>21</v>
      </c>
      <c r="D150" s="1" t="s">
        <v>16</v>
      </c>
      <c r="E150" s="1" t="s">
        <v>22</v>
      </c>
      <c r="F150" s="1" t="s">
        <v>18</v>
      </c>
      <c r="G150" s="23">
        <v>13.48900032043457</v>
      </c>
      <c r="I150" s="1">
        <f t="shared" ref="I150" si="126">ABS(G150-G149)</f>
        <v>11.521999359130859</v>
      </c>
      <c r="J150" s="2">
        <f t="shared" ref="J150" si="127">POWER(2,-(I150))</f>
        <v>3.400420164500015E-4</v>
      </c>
      <c r="K150" s="2"/>
      <c r="O150" s="5"/>
      <c r="P150" s="5"/>
      <c r="Q150" s="5"/>
      <c r="R150" s="9"/>
      <c r="S150" s="15"/>
      <c r="T150" s="5"/>
    </row>
    <row r="151" spans="1:20" s="1" customFormat="1">
      <c r="A151" t="s">
        <v>297</v>
      </c>
      <c r="B151" s="1" t="s">
        <v>216</v>
      </c>
      <c r="C151" s="24" t="s">
        <v>404</v>
      </c>
      <c r="D151" s="1" t="s">
        <v>16</v>
      </c>
      <c r="E151" s="1" t="s">
        <v>17</v>
      </c>
      <c r="F151" s="1" t="s">
        <v>18</v>
      </c>
      <c r="G151" s="23">
        <v>25.025999069213867</v>
      </c>
      <c r="K151" s="2"/>
      <c r="O151" s="5"/>
      <c r="P151" s="5"/>
      <c r="Q151" s="5"/>
      <c r="R151" s="9"/>
      <c r="S151" s="15"/>
      <c r="T151" s="5"/>
    </row>
    <row r="152" spans="1:20" s="1" customFormat="1">
      <c r="A152" t="s">
        <v>297</v>
      </c>
      <c r="B152" s="1" t="s">
        <v>216</v>
      </c>
      <c r="C152" s="24" t="s">
        <v>21</v>
      </c>
      <c r="D152" s="1" t="s">
        <v>16</v>
      </c>
      <c r="E152" s="1" t="s">
        <v>22</v>
      </c>
      <c r="F152" s="1" t="s">
        <v>18</v>
      </c>
      <c r="G152" s="23">
        <v>13.71399974822998</v>
      </c>
      <c r="I152" s="1">
        <f t="shared" ref="I152" si="128">ABS(G152-G151)</f>
        <v>11.311999320983887</v>
      </c>
      <c r="J152" s="2">
        <f t="shared" ref="J152" si="129">POWER(2,-(I152))</f>
        <v>3.9332259285906998E-4</v>
      </c>
      <c r="K152" s="2"/>
      <c r="O152" s="5"/>
      <c r="P152" s="5"/>
      <c r="Q152" s="5"/>
      <c r="R152" s="9"/>
      <c r="S152" s="15"/>
      <c r="T152" s="5"/>
    </row>
    <row r="153" spans="1:20" s="1" customFormat="1">
      <c r="A153" t="s">
        <v>298</v>
      </c>
      <c r="B153" s="1" t="s">
        <v>216</v>
      </c>
      <c r="C153" s="24" t="s">
        <v>404</v>
      </c>
      <c r="D153" s="1" t="s">
        <v>16</v>
      </c>
      <c r="E153" s="1" t="s">
        <v>17</v>
      </c>
      <c r="F153" s="1" t="s">
        <v>18</v>
      </c>
      <c r="G153" s="23">
        <v>24.767999649047852</v>
      </c>
      <c r="K153" s="2"/>
      <c r="O153" s="5"/>
      <c r="P153" s="5"/>
      <c r="Q153" s="5"/>
      <c r="R153" s="9"/>
      <c r="S153" s="15"/>
      <c r="T153" s="5"/>
    </row>
    <row r="154" spans="1:20" s="1" customFormat="1">
      <c r="A154" t="s">
        <v>298</v>
      </c>
      <c r="B154" s="1" t="s">
        <v>216</v>
      </c>
      <c r="C154" s="24" t="s">
        <v>21</v>
      </c>
      <c r="D154" s="1" t="s">
        <v>16</v>
      </c>
      <c r="E154" s="1" t="s">
        <v>22</v>
      </c>
      <c r="F154" s="1" t="s">
        <v>18</v>
      </c>
      <c r="G154" s="23">
        <v>13.722999572753906</v>
      </c>
      <c r="I154" s="1">
        <f t="shared" ref="I154" si="130">ABS(G154-G153)</f>
        <v>11.045000076293945</v>
      </c>
      <c r="J154" s="2">
        <f t="shared" ref="J154" si="131">POWER(2,-(I154))</f>
        <v>4.7328601839657133E-4</v>
      </c>
      <c r="K154" s="2"/>
      <c r="O154" s="5"/>
      <c r="P154" s="5"/>
      <c r="Q154" s="5"/>
      <c r="R154" s="9"/>
      <c r="S154" s="15"/>
      <c r="T154" s="5"/>
    </row>
    <row r="155" spans="1:20" s="1" customFormat="1">
      <c r="A155" t="s">
        <v>299</v>
      </c>
      <c r="B155" s="1" t="s">
        <v>216</v>
      </c>
      <c r="C155" s="24" t="s">
        <v>404</v>
      </c>
      <c r="D155" s="1" t="s">
        <v>16</v>
      </c>
      <c r="E155" s="1" t="s">
        <v>17</v>
      </c>
      <c r="F155" s="1" t="s">
        <v>18</v>
      </c>
      <c r="G155" s="23">
        <v>24.811000823974609</v>
      </c>
      <c r="K155" s="2"/>
      <c r="O155" s="5"/>
      <c r="P155" s="5"/>
      <c r="Q155" s="5"/>
      <c r="R155" s="9"/>
      <c r="S155" s="16"/>
      <c r="T155" s="6"/>
    </row>
    <row r="156" spans="1:20" s="1" customFormat="1">
      <c r="A156" t="s">
        <v>299</v>
      </c>
      <c r="B156" s="1" t="s">
        <v>216</v>
      </c>
      <c r="C156" s="24" t="s">
        <v>21</v>
      </c>
      <c r="D156" s="1" t="s">
        <v>16</v>
      </c>
      <c r="E156" s="1" t="s">
        <v>22</v>
      </c>
      <c r="F156" s="1" t="s">
        <v>18</v>
      </c>
      <c r="G156" s="23">
        <v>13.798999786376953</v>
      </c>
      <c r="I156" s="1">
        <f t="shared" ref="I156" si="132">ABS(G156-G155)</f>
        <v>11.012001037597656</v>
      </c>
      <c r="J156" s="2">
        <f t="shared" ref="J156" si="133">POWER(2,-(I156))</f>
        <v>4.8423633666408813E-4</v>
      </c>
      <c r="K156" s="2"/>
      <c r="O156" s="5"/>
      <c r="P156" s="5"/>
      <c r="Q156" s="5"/>
      <c r="R156" s="9"/>
      <c r="S156" s="16"/>
      <c r="T156" s="6"/>
    </row>
    <row r="157" spans="1:20" s="1" customFormat="1">
      <c r="A157" t="s">
        <v>300</v>
      </c>
      <c r="B157" s="1" t="s">
        <v>216</v>
      </c>
      <c r="C157" s="24" t="s">
        <v>404</v>
      </c>
      <c r="D157" s="1" t="s">
        <v>16</v>
      </c>
      <c r="E157" s="1" t="s">
        <v>17</v>
      </c>
      <c r="F157" s="1" t="s">
        <v>18</v>
      </c>
      <c r="G157" s="23">
        <v>25.399999618530273</v>
      </c>
      <c r="K157" s="2"/>
      <c r="O157" s="5"/>
      <c r="P157" s="5"/>
      <c r="Q157" s="5"/>
      <c r="R157" s="9"/>
      <c r="S157" s="16"/>
      <c r="T157" s="6"/>
    </row>
    <row r="158" spans="1:20" s="1" customFormat="1">
      <c r="A158" t="s">
        <v>300</v>
      </c>
      <c r="B158" s="1" t="s">
        <v>216</v>
      </c>
      <c r="C158" s="24" t="s">
        <v>21</v>
      </c>
      <c r="D158" s="1" t="s">
        <v>16</v>
      </c>
      <c r="E158" s="1" t="s">
        <v>22</v>
      </c>
      <c r="F158" s="1" t="s">
        <v>18</v>
      </c>
      <c r="G158" s="23">
        <v>13.444000244140625</v>
      </c>
      <c r="I158" s="1">
        <f t="shared" ref="I158" si="134">ABS(G158-G157)</f>
        <v>11.955999374389648</v>
      </c>
      <c r="J158" s="2">
        <f t="shared" ref="J158" si="135">POWER(2,-(I158))</f>
        <v>2.5170135885352546E-4</v>
      </c>
      <c r="K158" s="2"/>
      <c r="O158" s="5"/>
      <c r="P158" s="5"/>
      <c r="Q158" s="5"/>
      <c r="R158" s="9"/>
      <c r="S158" s="15"/>
      <c r="T158" s="5"/>
    </row>
    <row r="159" spans="1:20" s="1" customFormat="1">
      <c r="A159" t="s">
        <v>301</v>
      </c>
      <c r="B159" s="1" t="s">
        <v>216</v>
      </c>
      <c r="C159" s="24" t="s">
        <v>404</v>
      </c>
      <c r="D159" s="1" t="s">
        <v>16</v>
      </c>
      <c r="E159" s="1" t="s">
        <v>17</v>
      </c>
      <c r="F159" s="1" t="s">
        <v>18</v>
      </c>
      <c r="G159" s="23">
        <v>25.333000183105469</v>
      </c>
      <c r="K159" s="2"/>
      <c r="O159" s="5"/>
      <c r="Q159" s="32" t="s">
        <v>200</v>
      </c>
      <c r="R159" s="32" t="s">
        <v>201</v>
      </c>
      <c r="S159" s="31"/>
      <c r="T159" s="5"/>
    </row>
    <row r="160" spans="1:20" s="1" customFormat="1">
      <c r="A160" t="s">
        <v>301</v>
      </c>
      <c r="B160" s="1" t="s">
        <v>216</v>
      </c>
      <c r="C160" s="24" t="s">
        <v>21</v>
      </c>
      <c r="D160" s="1" t="s">
        <v>16</v>
      </c>
      <c r="E160" s="1" t="s">
        <v>22</v>
      </c>
      <c r="F160" s="1" t="s">
        <v>18</v>
      </c>
      <c r="G160" s="23">
        <v>13.711000442504883</v>
      </c>
      <c r="I160" s="1">
        <f t="shared" ref="I160" si="136">ABS(G160-G159)</f>
        <v>11.621999740600586</v>
      </c>
      <c r="J160" s="2">
        <f t="shared" ref="J160" si="137">POWER(2,-(I160))</f>
        <v>3.1727033596561208E-4</v>
      </c>
      <c r="K160" s="2"/>
      <c r="O160" s="5"/>
      <c r="P160" s="32" t="s">
        <v>199</v>
      </c>
      <c r="Q160" s="33"/>
      <c r="R160" s="33"/>
      <c r="S160" s="31"/>
      <c r="T160" s="6"/>
    </row>
    <row r="161" spans="1:20" s="1" customFormat="1">
      <c r="A161"/>
      <c r="C161" s="24"/>
      <c r="G161" s="23"/>
      <c r="J161" s="2"/>
      <c r="K161" s="2"/>
      <c r="O161" s="5"/>
      <c r="P161" s="33"/>
      <c r="Q161" s="33"/>
      <c r="R161" s="33"/>
      <c r="S161" s="31"/>
      <c r="T161" s="6"/>
    </row>
    <row r="162" spans="1:20" s="1" customFormat="1">
      <c r="A162" t="s">
        <v>302</v>
      </c>
      <c r="B162" s="1" t="s">
        <v>220</v>
      </c>
      <c r="C162" s="24" t="s">
        <v>21</v>
      </c>
      <c r="D162" s="1" t="s">
        <v>16</v>
      </c>
      <c r="E162" s="1" t="s">
        <v>17</v>
      </c>
      <c r="F162" s="1" t="s">
        <v>18</v>
      </c>
      <c r="G162" s="23">
        <v>13.11299991607666</v>
      </c>
      <c r="K162" s="2">
        <f>AVERAGE(J163:J189)</f>
        <v>8.7243986579610096E-4</v>
      </c>
      <c r="L162" s="2">
        <f>STDEV(J163:J189)/SQRT(14)</f>
        <v>1.2912547181682314E-4</v>
      </c>
      <c r="M162" s="3">
        <f>K162*(1/K9)</f>
        <v>2.8198215336053303</v>
      </c>
      <c r="N162" s="4">
        <f>L162*(1/K9)</f>
        <v>0.41734771672059612</v>
      </c>
      <c r="O162" s="5"/>
      <c r="P162" s="22">
        <v>1</v>
      </c>
      <c r="Q162" s="5">
        <f>(J163+J165)/2</f>
        <v>7.4837143239060667E-4</v>
      </c>
      <c r="R162" s="14" t="s">
        <v>202</v>
      </c>
      <c r="S162" s="15">
        <f>AVERAGE(Q162:Q168)</f>
        <v>8.7243986579610086E-4</v>
      </c>
      <c r="T162" s="6"/>
    </row>
    <row r="163" spans="1:20" s="1" customFormat="1">
      <c r="A163" t="s">
        <v>302</v>
      </c>
      <c r="B163" s="1" t="s">
        <v>220</v>
      </c>
      <c r="C163" s="24" t="s">
        <v>404</v>
      </c>
      <c r="D163" s="1" t="s">
        <v>16</v>
      </c>
      <c r="E163" s="1" t="s">
        <v>22</v>
      </c>
      <c r="F163" s="1" t="s">
        <v>18</v>
      </c>
      <c r="G163" s="23">
        <v>23.486000061035156</v>
      </c>
      <c r="I163" s="1">
        <f>ABS(G163-G162)</f>
        <v>10.373000144958496</v>
      </c>
      <c r="J163" s="2">
        <f>POWER(2,-(I163))</f>
        <v>7.5407720264209529E-4</v>
      </c>
      <c r="K163" s="2"/>
      <c r="O163" s="5"/>
      <c r="P163" s="22">
        <v>2</v>
      </c>
      <c r="Q163" s="5">
        <f>(J167+J169)/2</f>
        <v>2.6151535954285684E-4</v>
      </c>
      <c r="R163" s="14" t="s">
        <v>203</v>
      </c>
      <c r="S163" s="16">
        <f>S162*(1/S9)</f>
        <v>2.8198215336053298</v>
      </c>
      <c r="T163" s="5"/>
    </row>
    <row r="164" spans="1:20" s="1" customFormat="1">
      <c r="A164" t="s">
        <v>303</v>
      </c>
      <c r="B164" s="1" t="s">
        <v>220</v>
      </c>
      <c r="C164" s="24" t="s">
        <v>21</v>
      </c>
      <c r="D164" s="1" t="s">
        <v>16</v>
      </c>
      <c r="E164" s="1" t="s">
        <v>17</v>
      </c>
      <c r="F164" s="1" t="s">
        <v>18</v>
      </c>
      <c r="G164" s="23">
        <v>13.10200023651123</v>
      </c>
      <c r="K164" s="2"/>
      <c r="O164" s="5"/>
      <c r="P164" s="22">
        <v>3</v>
      </c>
      <c r="Q164" s="5">
        <f>(J171+J173)/2</f>
        <v>7.0584185105464019E-4</v>
      </c>
      <c r="R164" s="14" t="s">
        <v>204</v>
      </c>
      <c r="S164" s="17">
        <f>STDEV(Q162:Q168)/SQRT(7)</f>
        <v>1.8709054109803313E-4</v>
      </c>
      <c r="T164" s="5"/>
    </row>
    <row r="165" spans="1:20" s="1" customFormat="1">
      <c r="A165" t="s">
        <v>303</v>
      </c>
      <c r="B165" s="1" t="s">
        <v>220</v>
      </c>
      <c r="C165" s="24" t="s">
        <v>404</v>
      </c>
      <c r="D165" s="1" t="s">
        <v>16</v>
      </c>
      <c r="E165" s="1" t="s">
        <v>22</v>
      </c>
      <c r="F165" s="1" t="s">
        <v>18</v>
      </c>
      <c r="G165" s="23">
        <v>23.496999740600586</v>
      </c>
      <c r="I165" s="1">
        <f t="shared" ref="I165" si="138">ABS(G165-G164)</f>
        <v>10.394999504089355</v>
      </c>
      <c r="J165" s="2">
        <f t="shared" ref="J165" si="139">POWER(2,-(I165))</f>
        <v>7.4266566213911816E-4</v>
      </c>
      <c r="K165" s="2"/>
      <c r="O165" s="5"/>
      <c r="P165" s="22">
        <v>4</v>
      </c>
      <c r="Q165" s="5">
        <f>(J175+J177)/2</f>
        <v>1.2767403709555937E-3</v>
      </c>
      <c r="R165" s="14" t="s">
        <v>205</v>
      </c>
      <c r="S165" s="18">
        <f>S164*(1/S9)</f>
        <v>0.60469719141124623</v>
      </c>
      <c r="T165" s="5"/>
    </row>
    <row r="166" spans="1:20" s="1" customFormat="1">
      <c r="A166" t="s">
        <v>304</v>
      </c>
      <c r="B166" s="1" t="s">
        <v>220</v>
      </c>
      <c r="C166" s="24" t="s">
        <v>21</v>
      </c>
      <c r="D166" s="1" t="s">
        <v>16</v>
      </c>
      <c r="E166" s="1" t="s">
        <v>17</v>
      </c>
      <c r="F166" s="1" t="s">
        <v>18</v>
      </c>
      <c r="G166" s="23">
        <v>13.020999908447266</v>
      </c>
      <c r="K166" s="2"/>
      <c r="L166" s="2"/>
      <c r="M166" s="3"/>
      <c r="N166" s="4"/>
      <c r="O166" s="5"/>
      <c r="P166" s="22">
        <v>5</v>
      </c>
      <c r="Q166" s="5">
        <f>(J179+J181)/2</f>
        <v>3.2795048615807661E-4</v>
      </c>
      <c r="R166" s="9"/>
      <c r="S166" s="15"/>
      <c r="T166" s="5"/>
    </row>
    <row r="167" spans="1:20" s="1" customFormat="1">
      <c r="A167" t="s">
        <v>304</v>
      </c>
      <c r="B167" s="1" t="s">
        <v>220</v>
      </c>
      <c r="C167" s="24" t="s">
        <v>404</v>
      </c>
      <c r="D167" s="1" t="s">
        <v>16</v>
      </c>
      <c r="E167" s="1" t="s">
        <v>22</v>
      </c>
      <c r="F167" s="1" t="s">
        <v>18</v>
      </c>
      <c r="G167" s="23">
        <v>24.944999694824219</v>
      </c>
      <c r="I167" s="1">
        <f t="shared" ref="I167" si="140">ABS(G167-G166)</f>
        <v>11.923999786376953</v>
      </c>
      <c r="J167" s="2">
        <f t="shared" ref="J167" si="141">POWER(2,-(I167))</f>
        <v>2.5734657699521445E-4</v>
      </c>
      <c r="K167" s="2"/>
      <c r="O167" s="5"/>
      <c r="P167" s="22">
        <v>6</v>
      </c>
      <c r="Q167" s="5">
        <f>(J183+J185)/2</f>
        <v>1.5532731263091979E-3</v>
      </c>
      <c r="R167" s="9"/>
      <c r="S167" s="15"/>
      <c r="T167" s="5"/>
    </row>
    <row r="168" spans="1:20" s="1" customFormat="1">
      <c r="A168" t="s">
        <v>305</v>
      </c>
      <c r="B168" s="1" t="s">
        <v>220</v>
      </c>
      <c r="C168" s="24" t="s">
        <v>21</v>
      </c>
      <c r="D168" s="1" t="s">
        <v>16</v>
      </c>
      <c r="E168" s="1" t="s">
        <v>17</v>
      </c>
      <c r="F168" s="1" t="s">
        <v>18</v>
      </c>
      <c r="G168" s="23">
        <v>13.107000350952148</v>
      </c>
      <c r="K168" s="2"/>
      <c r="O168" s="5"/>
      <c r="P168" s="22">
        <v>7</v>
      </c>
      <c r="Q168" s="5">
        <f>(J187+J189)/2</f>
        <v>1.2333864341617347E-3</v>
      </c>
      <c r="R168" s="9"/>
      <c r="S168" s="15"/>
      <c r="T168" s="5"/>
    </row>
    <row r="169" spans="1:20" s="1" customFormat="1">
      <c r="A169" t="s">
        <v>305</v>
      </c>
      <c r="B169" s="1" t="s">
        <v>220</v>
      </c>
      <c r="C169" s="24" t="s">
        <v>404</v>
      </c>
      <c r="D169" s="1" t="s">
        <v>16</v>
      </c>
      <c r="E169" s="1" t="s">
        <v>22</v>
      </c>
      <c r="F169" s="1" t="s">
        <v>18</v>
      </c>
      <c r="G169" s="23">
        <v>24.985000610351562</v>
      </c>
      <c r="I169" s="1">
        <f t="shared" ref="I169" si="142">ABS(G169-G168)</f>
        <v>11.878000259399414</v>
      </c>
      <c r="J169" s="2">
        <f t="shared" ref="J169" si="143">POWER(2,-(I169))</f>
        <v>2.6568414209049922E-4</v>
      </c>
      <c r="K169" s="2"/>
      <c r="O169" s="5"/>
      <c r="P169" s="5"/>
      <c r="Q169" s="5"/>
      <c r="R169" s="9"/>
      <c r="S169" s="15"/>
      <c r="T169" s="5"/>
    </row>
    <row r="170" spans="1:20" s="1" customFormat="1">
      <c r="A170" t="s">
        <v>306</v>
      </c>
      <c r="B170" s="1" t="s">
        <v>220</v>
      </c>
      <c r="C170" s="24" t="s">
        <v>404</v>
      </c>
      <c r="D170" s="1" t="s">
        <v>16</v>
      </c>
      <c r="E170" s="1" t="s">
        <v>17</v>
      </c>
      <c r="F170" s="1" t="s">
        <v>18</v>
      </c>
      <c r="G170" s="23">
        <v>23.642999649047852</v>
      </c>
      <c r="K170" s="2"/>
      <c r="O170" s="5"/>
      <c r="P170" s="5"/>
      <c r="Q170" s="5"/>
      <c r="R170" s="9"/>
      <c r="S170" s="15"/>
      <c r="T170" s="5"/>
    </row>
    <row r="171" spans="1:20" s="1" customFormat="1">
      <c r="A171" t="s">
        <v>306</v>
      </c>
      <c r="B171" s="1" t="s">
        <v>220</v>
      </c>
      <c r="C171" s="24" t="s">
        <v>21</v>
      </c>
      <c r="D171" s="1" t="s">
        <v>16</v>
      </c>
      <c r="E171" s="1" t="s">
        <v>22</v>
      </c>
      <c r="F171" s="1" t="s">
        <v>18</v>
      </c>
      <c r="G171" s="23">
        <v>13.194000244140625</v>
      </c>
      <c r="I171" s="1">
        <f t="shared" ref="I171" si="144">ABS(G171-G170)</f>
        <v>10.448999404907227</v>
      </c>
      <c r="J171" s="2">
        <f t="shared" ref="J171" si="145">POWER(2,-(I171))</f>
        <v>7.1538158151677176E-4</v>
      </c>
      <c r="K171" s="2"/>
      <c r="O171" s="5"/>
      <c r="P171" s="5"/>
      <c r="Q171" s="5"/>
      <c r="R171" s="9"/>
      <c r="S171" s="15"/>
      <c r="T171" s="5"/>
    </row>
    <row r="172" spans="1:20" s="1" customFormat="1">
      <c r="A172" t="s">
        <v>307</v>
      </c>
      <c r="B172" s="1" t="s">
        <v>220</v>
      </c>
      <c r="C172" s="24" t="s">
        <v>404</v>
      </c>
      <c r="D172" s="1" t="s">
        <v>16</v>
      </c>
      <c r="E172" s="1" t="s">
        <v>17</v>
      </c>
      <c r="F172" s="1" t="s">
        <v>18</v>
      </c>
      <c r="G172" s="23">
        <v>23.674999237060547</v>
      </c>
      <c r="K172" s="2"/>
      <c r="O172" s="5"/>
      <c r="P172" s="5"/>
      <c r="Q172" s="5"/>
      <c r="R172" s="9"/>
      <c r="S172" s="15"/>
      <c r="T172" s="5"/>
    </row>
    <row r="173" spans="1:20" s="1" customFormat="1">
      <c r="A173" t="s">
        <v>307</v>
      </c>
      <c r="B173" s="1" t="s">
        <v>220</v>
      </c>
      <c r="C173" s="24" t="s">
        <v>21</v>
      </c>
      <c r="D173" s="1" t="s">
        <v>16</v>
      </c>
      <c r="E173" s="1" t="s">
        <v>22</v>
      </c>
      <c r="F173" s="1" t="s">
        <v>18</v>
      </c>
      <c r="G173" s="23">
        <v>13.187000274658203</v>
      </c>
      <c r="I173" s="1">
        <f t="shared" ref="I173" si="146">ABS(G173-G172)</f>
        <v>10.487998962402344</v>
      </c>
      <c r="J173" s="2">
        <f t="shared" ref="J173" si="147">POWER(2,-(I173))</f>
        <v>6.9630212059250852E-4</v>
      </c>
      <c r="K173" s="2"/>
      <c r="O173" s="5"/>
      <c r="P173" s="5"/>
      <c r="Q173" s="5"/>
      <c r="R173" s="9"/>
      <c r="S173" s="15"/>
      <c r="T173" s="5"/>
    </row>
    <row r="174" spans="1:20" s="1" customFormat="1">
      <c r="A174" t="s">
        <v>308</v>
      </c>
      <c r="B174" s="1" t="s">
        <v>220</v>
      </c>
      <c r="C174" s="24" t="s">
        <v>404</v>
      </c>
      <c r="D174" s="1" t="s">
        <v>16</v>
      </c>
      <c r="E174" s="1" t="s">
        <v>17</v>
      </c>
      <c r="F174" s="1" t="s">
        <v>18</v>
      </c>
      <c r="G174" s="23">
        <v>23.091999053955078</v>
      </c>
      <c r="K174" s="2"/>
      <c r="O174" s="5"/>
      <c r="P174" s="5"/>
      <c r="Q174" s="5"/>
      <c r="R174" s="9"/>
      <c r="S174" s="15"/>
      <c r="T174" s="5"/>
    </row>
    <row r="175" spans="1:20" s="1" customFormat="1">
      <c r="A175" t="s">
        <v>308</v>
      </c>
      <c r="B175" s="1" t="s">
        <v>220</v>
      </c>
      <c r="C175" s="24" t="s">
        <v>21</v>
      </c>
      <c r="D175" s="1" t="s">
        <v>16</v>
      </c>
      <c r="E175" s="1" t="s">
        <v>22</v>
      </c>
      <c r="F175" s="1" t="s">
        <v>18</v>
      </c>
      <c r="G175" s="23">
        <v>13.619999885559082</v>
      </c>
      <c r="I175" s="1">
        <f t="shared" ref="I175" si="148">ABS(G175-G174)</f>
        <v>9.4719991683959961</v>
      </c>
      <c r="J175" s="2">
        <f t="shared" ref="J175" si="149">POWER(2,-(I175))</f>
        <v>1.4081344752176078E-3</v>
      </c>
      <c r="K175" s="2"/>
      <c r="O175" s="5"/>
      <c r="P175" s="5"/>
      <c r="Q175" s="5"/>
      <c r="R175" s="9"/>
      <c r="S175" s="15"/>
      <c r="T175" s="5"/>
    </row>
    <row r="176" spans="1:20" s="1" customFormat="1">
      <c r="A176" t="s">
        <v>309</v>
      </c>
      <c r="B176" s="1" t="s">
        <v>220</v>
      </c>
      <c r="C176" s="24" t="s">
        <v>404</v>
      </c>
      <c r="D176" s="1" t="s">
        <v>16</v>
      </c>
      <c r="E176" s="1" t="s">
        <v>17</v>
      </c>
      <c r="F176" s="1" t="s">
        <v>18</v>
      </c>
      <c r="G176" s="23">
        <v>23.120000839233398</v>
      </c>
      <c r="K176" s="2"/>
      <c r="O176" s="5"/>
      <c r="P176" s="5"/>
      <c r="Q176" s="5"/>
      <c r="R176" s="9"/>
      <c r="S176" s="15"/>
      <c r="T176" s="5"/>
    </row>
    <row r="177" spans="1:44" s="7" customFormat="1">
      <c r="A177" t="s">
        <v>309</v>
      </c>
      <c r="B177" s="1" t="s">
        <v>220</v>
      </c>
      <c r="C177" s="24" t="s">
        <v>21</v>
      </c>
      <c r="D177" s="1" t="s">
        <v>16</v>
      </c>
      <c r="E177" s="1" t="s">
        <v>22</v>
      </c>
      <c r="F177" s="1" t="s">
        <v>18</v>
      </c>
      <c r="G177" s="23">
        <v>13.350000381469727</v>
      </c>
      <c r="H177" s="1"/>
      <c r="I177" s="1">
        <f t="shared" ref="I177" si="150">ABS(G177-G176)</f>
        <v>9.7700004577636719</v>
      </c>
      <c r="J177" s="2">
        <f t="shared" ref="J177" si="151">POWER(2,-(I177))</f>
        <v>1.1453462666935798E-3</v>
      </c>
      <c r="K177" s="2"/>
      <c r="L177" s="1"/>
      <c r="M177" s="1"/>
      <c r="N177" s="1"/>
      <c r="O177" s="5"/>
      <c r="P177" s="5"/>
      <c r="Q177" s="5"/>
      <c r="R177" s="9"/>
      <c r="S177" s="15"/>
      <c r="T177" s="5"/>
      <c r="U177" s="1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>
      <c r="A178" t="s">
        <v>310</v>
      </c>
      <c r="B178" s="1" t="s">
        <v>220</v>
      </c>
      <c r="C178" s="24" t="s">
        <v>404</v>
      </c>
      <c r="D178" s="1" t="s">
        <v>16</v>
      </c>
      <c r="E178" s="1" t="s">
        <v>17</v>
      </c>
      <c r="F178" s="1" t="s">
        <v>18</v>
      </c>
      <c r="G178" s="23">
        <v>24.854000091552734</v>
      </c>
      <c r="J178" s="1"/>
    </row>
    <row r="179" spans="1:44">
      <c r="A179" t="s">
        <v>310</v>
      </c>
      <c r="B179" s="1" t="s">
        <v>220</v>
      </c>
      <c r="C179" s="24" t="s">
        <v>21</v>
      </c>
      <c r="D179" s="1" t="s">
        <v>16</v>
      </c>
      <c r="E179" s="1" t="s">
        <v>22</v>
      </c>
      <c r="F179" s="1" t="s">
        <v>18</v>
      </c>
      <c r="G179" s="23">
        <v>13.232000350952148</v>
      </c>
      <c r="I179" s="1">
        <f t="shared" ref="I179" si="152">ABS(G179-G178)</f>
        <v>11.621999740600586</v>
      </c>
      <c r="J179" s="2">
        <f t="shared" ref="J179" si="153">POWER(2,-(I179))</f>
        <v>3.1727033596561208E-4</v>
      </c>
    </row>
    <row r="180" spans="1:44">
      <c r="A180" t="s">
        <v>311</v>
      </c>
      <c r="B180" s="1" t="s">
        <v>220</v>
      </c>
      <c r="C180" s="24" t="s">
        <v>404</v>
      </c>
      <c r="D180" s="1" t="s">
        <v>16</v>
      </c>
      <c r="E180" s="1" t="s">
        <v>17</v>
      </c>
      <c r="F180" s="1" t="s">
        <v>18</v>
      </c>
      <c r="G180" s="23">
        <v>24.868999481201172</v>
      </c>
      <c r="J180" s="1"/>
    </row>
    <row r="181" spans="1:44">
      <c r="A181" t="s">
        <v>311</v>
      </c>
      <c r="B181" s="1" t="s">
        <v>220</v>
      </c>
      <c r="C181" s="24" t="s">
        <v>21</v>
      </c>
      <c r="D181" s="1" t="s">
        <v>16</v>
      </c>
      <c r="E181" s="1" t="s">
        <v>22</v>
      </c>
      <c r="F181" s="1" t="s">
        <v>18</v>
      </c>
      <c r="G181" s="23">
        <v>13.340999603271484</v>
      </c>
      <c r="I181" s="1">
        <f t="shared" ref="I181" si="154">ABS(G181-G180)</f>
        <v>11.527999877929688</v>
      </c>
      <c r="J181" s="2">
        <f t="shared" ref="J181" si="155">POWER(2,-(I181))</f>
        <v>3.3863063635054108E-4</v>
      </c>
    </row>
    <row r="182" spans="1:44">
      <c r="A182" t="s">
        <v>312</v>
      </c>
      <c r="B182" s="1" t="s">
        <v>220</v>
      </c>
      <c r="C182" s="24" t="s">
        <v>404</v>
      </c>
      <c r="D182" s="1" t="s">
        <v>16</v>
      </c>
      <c r="E182" s="1" t="s">
        <v>17</v>
      </c>
      <c r="F182" s="1" t="s">
        <v>18</v>
      </c>
      <c r="G182" s="23">
        <v>22.778999328613281</v>
      </c>
      <c r="J182" s="1"/>
    </row>
    <row r="183" spans="1:44">
      <c r="A183" t="s">
        <v>312</v>
      </c>
      <c r="B183" s="1" t="s">
        <v>220</v>
      </c>
      <c r="C183" s="24" t="s">
        <v>21</v>
      </c>
      <c r="D183" s="1" t="s">
        <v>16</v>
      </c>
      <c r="E183" s="1" t="s">
        <v>22</v>
      </c>
      <c r="F183" s="1" t="s">
        <v>18</v>
      </c>
      <c r="G183" s="23">
        <v>13.487000465393066</v>
      </c>
      <c r="I183" s="1">
        <f t="shared" ref="I183" si="156">ABS(G183-G182)</f>
        <v>9.2919988632202148</v>
      </c>
      <c r="J183" s="2">
        <f t="shared" ref="J183" si="157">POWER(2,-(I183))</f>
        <v>1.5952531927501193E-3</v>
      </c>
    </row>
    <row r="184" spans="1:44">
      <c r="A184" t="s">
        <v>313</v>
      </c>
      <c r="B184" s="1" t="s">
        <v>220</v>
      </c>
      <c r="C184" s="24" t="s">
        <v>404</v>
      </c>
      <c r="D184" s="1" t="s">
        <v>16</v>
      </c>
      <c r="E184" s="1" t="s">
        <v>17</v>
      </c>
      <c r="F184" s="1" t="s">
        <v>18</v>
      </c>
      <c r="G184" s="23">
        <v>22.839000701904297</v>
      </c>
      <c r="J184" s="1"/>
    </row>
    <row r="185" spans="1:44">
      <c r="A185" t="s">
        <v>313</v>
      </c>
      <c r="B185" s="1" t="s">
        <v>220</v>
      </c>
      <c r="C185" s="24" t="s">
        <v>21</v>
      </c>
      <c r="D185" s="1" t="s">
        <v>16</v>
      </c>
      <c r="E185" s="1" t="s">
        <v>22</v>
      </c>
      <c r="F185" s="1" t="s">
        <v>18</v>
      </c>
      <c r="G185" s="23">
        <v>13.468999862670898</v>
      </c>
      <c r="I185" s="1">
        <f t="shared" ref="I185" si="158">ABS(G185-G184)</f>
        <v>9.3700008392333984</v>
      </c>
      <c r="J185" s="2">
        <f t="shared" ref="J185" si="159">POWER(2,-(I185))</f>
        <v>1.5112930598682767E-3</v>
      </c>
    </row>
    <row r="186" spans="1:44">
      <c r="A186" t="s">
        <v>314</v>
      </c>
      <c r="B186" s="1" t="s">
        <v>220</v>
      </c>
      <c r="C186" s="24" t="s">
        <v>404</v>
      </c>
      <c r="D186" s="1" t="s">
        <v>16</v>
      </c>
      <c r="E186" s="1" t="s">
        <v>17</v>
      </c>
      <c r="F186" s="1" t="s">
        <v>18</v>
      </c>
      <c r="G186" s="23">
        <v>23.208999633789062</v>
      </c>
      <c r="J186" s="1"/>
    </row>
    <row r="187" spans="1:44">
      <c r="A187" t="s">
        <v>314</v>
      </c>
      <c r="B187" s="1" t="s">
        <v>220</v>
      </c>
      <c r="C187" s="24" t="s">
        <v>21</v>
      </c>
      <c r="D187" s="1" t="s">
        <v>16</v>
      </c>
      <c r="E187" s="1" t="s">
        <v>22</v>
      </c>
      <c r="F187" s="1" t="s">
        <v>18</v>
      </c>
      <c r="G187" s="23">
        <v>13.729000091552734</v>
      </c>
      <c r="I187" s="1">
        <f t="shared" ref="I187" si="160">ABS(G187-G186)</f>
        <v>9.4799995422363281</v>
      </c>
      <c r="J187" s="2">
        <f t="shared" ref="J187" si="161">POWER(2,-(I187))</f>
        <v>1.4003473662172424E-3</v>
      </c>
    </row>
    <row r="188" spans="1:44">
      <c r="A188" t="s">
        <v>315</v>
      </c>
      <c r="B188" s="1" t="s">
        <v>220</v>
      </c>
      <c r="C188" s="24" t="s">
        <v>404</v>
      </c>
      <c r="D188" s="1" t="s">
        <v>16</v>
      </c>
      <c r="E188" s="1" t="s">
        <v>17</v>
      </c>
      <c r="F188" s="1" t="s">
        <v>18</v>
      </c>
      <c r="G188" s="23">
        <v>23.207000732421875</v>
      </c>
      <c r="J188" s="1"/>
      <c r="P188" s="1"/>
      <c r="Q188" s="32" t="s">
        <v>200</v>
      </c>
      <c r="R188" s="32" t="s">
        <v>201</v>
      </c>
      <c r="S188" s="31"/>
    </row>
    <row r="189" spans="1:44">
      <c r="A189" t="s">
        <v>315</v>
      </c>
      <c r="B189" s="1" t="s">
        <v>220</v>
      </c>
      <c r="C189" s="24" t="s">
        <v>21</v>
      </c>
      <c r="D189" s="1" t="s">
        <v>16</v>
      </c>
      <c r="E189" s="1" t="s">
        <v>22</v>
      </c>
      <c r="F189" s="1" t="s">
        <v>18</v>
      </c>
      <c r="G189" s="23">
        <v>13.333999633789062</v>
      </c>
      <c r="I189" s="1">
        <f t="shared" ref="I189" si="162">ABS(G189-G188)</f>
        <v>9.8730010986328125</v>
      </c>
      <c r="J189" s="2">
        <f t="shared" ref="J189" si="163">POWER(2,-(I189))</f>
        <v>1.066425502106227E-3</v>
      </c>
      <c r="P189" s="32" t="s">
        <v>199</v>
      </c>
      <c r="Q189" s="33"/>
      <c r="R189" s="33"/>
      <c r="S189" s="31"/>
    </row>
    <row r="190" spans="1:44">
      <c r="C190" s="24"/>
      <c r="G190" s="23"/>
      <c r="P190" s="33"/>
      <c r="Q190" s="33"/>
      <c r="R190" s="33"/>
      <c r="S190" s="31"/>
    </row>
    <row r="191" spans="1:44">
      <c r="A191" t="s">
        <v>316</v>
      </c>
      <c r="B191" s="1" t="s">
        <v>212</v>
      </c>
      <c r="C191" s="24" t="s">
        <v>21</v>
      </c>
      <c r="D191" s="1" t="s">
        <v>16</v>
      </c>
      <c r="E191" s="1" t="s">
        <v>17</v>
      </c>
      <c r="F191" s="1" t="s">
        <v>18</v>
      </c>
      <c r="G191" s="23">
        <v>13.241000175476074</v>
      </c>
      <c r="J191" s="1"/>
      <c r="K191" s="2">
        <f>AVERAGE(J191:J218)</f>
        <v>2.677173516061389E-4</v>
      </c>
      <c r="L191" s="2">
        <f>STDEV(J192:J218)/SQRT(14)</f>
        <v>1.6725986731600484E-5</v>
      </c>
      <c r="M191" s="3">
        <f>K191*(1/K191)</f>
        <v>1</v>
      </c>
      <c r="N191" s="4">
        <f>L191*(1/K191)</f>
        <v>6.247628938227158E-2</v>
      </c>
      <c r="P191" s="22">
        <v>1</v>
      </c>
      <c r="Q191" s="5">
        <f>(J192+J194)/2</f>
        <v>2.052003609940497E-4</v>
      </c>
      <c r="R191" s="14" t="s">
        <v>202</v>
      </c>
      <c r="S191" s="15">
        <f>AVERAGE(Q191:Q197)</f>
        <v>2.677173516061389E-4</v>
      </c>
      <c r="U191" s="1"/>
      <c r="W191" s="1"/>
    </row>
    <row r="192" spans="1:44">
      <c r="A192" t="s">
        <v>316</v>
      </c>
      <c r="B192" s="1" t="s">
        <v>212</v>
      </c>
      <c r="C192" s="24" t="s">
        <v>404</v>
      </c>
      <c r="D192" s="1" t="s">
        <v>16</v>
      </c>
      <c r="E192" s="1" t="s">
        <v>22</v>
      </c>
      <c r="F192" s="1" t="s">
        <v>18</v>
      </c>
      <c r="G192" s="23">
        <v>25.420999526977539</v>
      </c>
      <c r="I192" s="1">
        <f>ABS(G192-G191)</f>
        <v>12.179999351501465</v>
      </c>
      <c r="J192" s="2">
        <f>POWER(2,-(I192))</f>
        <v>2.1550375807375356E-4</v>
      </c>
      <c r="L192" s="2"/>
      <c r="M192" s="3"/>
      <c r="P192" s="22">
        <v>2</v>
      </c>
      <c r="Q192" s="5">
        <f>(J196+J198)/2</f>
        <v>2.3919313794910213E-4</v>
      </c>
      <c r="R192" s="14" t="s">
        <v>203</v>
      </c>
      <c r="S192" s="16">
        <f>S191*(1/S191)</f>
        <v>1</v>
      </c>
      <c r="U192" s="1"/>
      <c r="W192" s="1"/>
      <c r="X192" s="3"/>
    </row>
    <row r="193" spans="1:24" s="1" customFormat="1">
      <c r="A193" t="s">
        <v>317</v>
      </c>
      <c r="B193" s="1" t="s">
        <v>212</v>
      </c>
      <c r="C193" s="24" t="s">
        <v>21</v>
      </c>
      <c r="D193" s="1" t="s">
        <v>16</v>
      </c>
      <c r="E193" s="1" t="s">
        <v>17</v>
      </c>
      <c r="F193" s="1" t="s">
        <v>18</v>
      </c>
      <c r="G193" s="23">
        <v>13.048999786376953</v>
      </c>
      <c r="K193" s="2"/>
      <c r="O193" s="5"/>
      <c r="P193" s="22">
        <v>3</v>
      </c>
      <c r="Q193" s="5">
        <f>(J200+J202)/2</f>
        <v>3.2143156513424545E-4</v>
      </c>
      <c r="R193" s="14" t="s">
        <v>204</v>
      </c>
      <c r="S193" s="17">
        <f>STDEV(Q191:Q197)/SQRT(7)</f>
        <v>2.268326293036456E-5</v>
      </c>
      <c r="T193" s="5"/>
      <c r="X193" s="5"/>
    </row>
    <row r="194" spans="1:24" s="1" customFormat="1">
      <c r="A194" t="s">
        <v>317</v>
      </c>
      <c r="B194" s="1" t="s">
        <v>212</v>
      </c>
      <c r="C194" s="24" t="s">
        <v>404</v>
      </c>
      <c r="D194" s="1" t="s">
        <v>16</v>
      </c>
      <c r="E194" s="1" t="s">
        <v>22</v>
      </c>
      <c r="F194" s="1" t="s">
        <v>18</v>
      </c>
      <c r="G194" s="23">
        <v>25.374000549316406</v>
      </c>
      <c r="I194" s="1">
        <f t="shared" ref="I194" si="164">ABS(G194-G193)</f>
        <v>12.325000762939453</v>
      </c>
      <c r="J194" s="2">
        <f t="shared" ref="J194" si="165">POWER(2,-(I194))</f>
        <v>1.9489696391434587E-4</v>
      </c>
      <c r="K194" s="2"/>
      <c r="O194" s="5"/>
      <c r="P194" s="22">
        <v>4</v>
      </c>
      <c r="Q194" s="5">
        <f>(J204+J206)/2</f>
        <v>2.4878487767543726E-4</v>
      </c>
      <c r="R194" s="14" t="s">
        <v>205</v>
      </c>
      <c r="S194" s="18">
        <f>S193*(1/S191)</f>
        <v>8.4728400285894734E-2</v>
      </c>
      <c r="T194" s="5"/>
      <c r="W194" s="5"/>
      <c r="X194" s="4"/>
    </row>
    <row r="195" spans="1:24" s="1" customFormat="1">
      <c r="A195" t="s">
        <v>318</v>
      </c>
      <c r="B195" s="1" t="s">
        <v>212</v>
      </c>
      <c r="C195" s="24" t="s">
        <v>21</v>
      </c>
      <c r="D195" s="1" t="s">
        <v>16</v>
      </c>
      <c r="E195" s="1" t="s">
        <v>17</v>
      </c>
      <c r="F195" s="1" t="s">
        <v>18</v>
      </c>
      <c r="G195" s="23">
        <v>13.178000450134277</v>
      </c>
      <c r="K195" s="2"/>
      <c r="L195" s="2"/>
      <c r="M195" s="3"/>
      <c r="N195" s="4"/>
      <c r="O195" s="5"/>
      <c r="P195" s="22">
        <v>5</v>
      </c>
      <c r="Q195" s="5">
        <f>(J208+J210)/2</f>
        <v>1.9521591009312515E-4</v>
      </c>
      <c r="R195" s="9"/>
      <c r="S195" s="20" t="s">
        <v>206</v>
      </c>
      <c r="T195" s="5"/>
      <c r="U195" s="15"/>
      <c r="W195" s="5"/>
      <c r="X195" s="5"/>
    </row>
    <row r="196" spans="1:24" s="1" customFormat="1">
      <c r="A196" t="s">
        <v>318</v>
      </c>
      <c r="B196" s="1" t="s">
        <v>212</v>
      </c>
      <c r="C196" s="24" t="s">
        <v>404</v>
      </c>
      <c r="D196" s="1" t="s">
        <v>16</v>
      </c>
      <c r="E196" s="1" t="s">
        <v>22</v>
      </c>
      <c r="F196" s="1" t="s">
        <v>18</v>
      </c>
      <c r="G196" s="23">
        <v>25.27400016784668</v>
      </c>
      <c r="I196" s="1">
        <f t="shared" ref="I196" si="166">ABS(G196-G195)</f>
        <v>12.095999717712402</v>
      </c>
      <c r="J196" s="2">
        <f t="shared" ref="J196" si="167">POWER(2,-(I196))</f>
        <v>2.2842375022019606E-4</v>
      </c>
      <c r="K196" s="2"/>
      <c r="O196" s="5"/>
      <c r="P196" s="22">
        <v>6</v>
      </c>
      <c r="Q196" s="5">
        <f>(J212+J214)/2</f>
        <v>3.3911467133583453E-4</v>
      </c>
      <c r="R196" s="14" t="s">
        <v>207</v>
      </c>
      <c r="S196" s="5">
        <f>TTEST(Q191:Q197,Q220:Q227,2,2)</f>
        <v>0.58866537286614085</v>
      </c>
      <c r="T196" s="5"/>
      <c r="U196" s="15"/>
      <c r="W196" s="5"/>
      <c r="X196" s="5"/>
    </row>
    <row r="197" spans="1:24" s="1" customFormat="1">
      <c r="A197" t="s">
        <v>319</v>
      </c>
      <c r="B197" s="1" t="s">
        <v>212</v>
      </c>
      <c r="C197" s="24" t="s">
        <v>21</v>
      </c>
      <c r="D197" s="1" t="s">
        <v>16</v>
      </c>
      <c r="E197" s="1" t="s">
        <v>17</v>
      </c>
      <c r="F197" s="1" t="s">
        <v>18</v>
      </c>
      <c r="G197" s="23">
        <v>13.317999839782715</v>
      </c>
      <c r="K197" s="2"/>
      <c r="O197" s="5"/>
      <c r="P197" s="22">
        <v>7</v>
      </c>
      <c r="Q197" s="5">
        <f>(J216+J218)/2</f>
        <v>3.2508093806117805E-4</v>
      </c>
      <c r="R197" s="14" t="s">
        <v>208</v>
      </c>
      <c r="S197" s="5">
        <f>TTEST(Q191:Q197,Q253:Q259,2,2)</f>
        <v>9.3914903077180964E-3</v>
      </c>
      <c r="T197" s="5"/>
      <c r="U197" s="15"/>
      <c r="W197" s="5"/>
      <c r="X197" s="5"/>
    </row>
    <row r="198" spans="1:24" s="1" customFormat="1">
      <c r="A198" t="s">
        <v>319</v>
      </c>
      <c r="B198" s="1" t="s">
        <v>212</v>
      </c>
      <c r="C198" s="24" t="s">
        <v>404</v>
      </c>
      <c r="D198" s="1" t="s">
        <v>16</v>
      </c>
      <c r="E198" s="1" t="s">
        <v>22</v>
      </c>
      <c r="F198" s="1" t="s">
        <v>18</v>
      </c>
      <c r="G198" s="23">
        <v>25.284000396728516</v>
      </c>
      <c r="I198" s="1">
        <f t="shared" ref="I198" si="168">ABS(G198-G197)</f>
        <v>11.966000556945801</v>
      </c>
      <c r="J198" s="2">
        <f t="shared" ref="J198" si="169">POWER(2,-(I198))</f>
        <v>2.4996252567800818E-4</v>
      </c>
      <c r="K198" s="2"/>
      <c r="O198" s="5"/>
      <c r="P198" s="5"/>
      <c r="Q198" s="5"/>
      <c r="R198" s="14" t="s">
        <v>209</v>
      </c>
      <c r="S198" s="5">
        <f>TTEST(Q220:Q227,Q253:Q259,2,2)</f>
        <v>3.8562035250172427E-3</v>
      </c>
      <c r="T198" s="5"/>
      <c r="U198" s="15"/>
      <c r="W198" s="5"/>
      <c r="X198" s="5"/>
    </row>
    <row r="199" spans="1:24" s="1" customFormat="1">
      <c r="A199" t="s">
        <v>320</v>
      </c>
      <c r="B199" s="1" t="s">
        <v>212</v>
      </c>
      <c r="C199" s="24" t="s">
        <v>404</v>
      </c>
      <c r="D199" s="1" t="s">
        <v>16</v>
      </c>
      <c r="E199" s="1" t="s">
        <v>17</v>
      </c>
      <c r="F199" s="1" t="s">
        <v>18</v>
      </c>
      <c r="G199" s="23">
        <v>24.768999099731445</v>
      </c>
      <c r="K199" s="2"/>
      <c r="L199" s="2"/>
      <c r="M199" s="3"/>
      <c r="N199" s="4"/>
      <c r="O199" s="5"/>
      <c r="P199" s="5"/>
      <c r="Q199" s="5"/>
      <c r="R199" s="9"/>
      <c r="S199" s="15"/>
      <c r="T199" s="5"/>
      <c r="U199" s="15"/>
      <c r="W199" s="5"/>
      <c r="X199" s="5"/>
    </row>
    <row r="200" spans="1:24" s="1" customFormat="1">
      <c r="A200" t="s">
        <v>320</v>
      </c>
      <c r="B200" s="1" t="s">
        <v>212</v>
      </c>
      <c r="C200" s="24" t="s">
        <v>21</v>
      </c>
      <c r="D200" s="1" t="s">
        <v>16</v>
      </c>
      <c r="E200" s="1" t="s">
        <v>22</v>
      </c>
      <c r="F200" s="1" t="s">
        <v>18</v>
      </c>
      <c r="G200" s="23">
        <v>13.213000297546387</v>
      </c>
      <c r="I200" s="1">
        <f t="shared" ref="I200" si="170">ABS(G200-G199)</f>
        <v>11.555998802185059</v>
      </c>
      <c r="J200" s="2">
        <f t="shared" ref="J200" si="171">POWER(2,-(I200))</f>
        <v>3.3212206588640561E-4</v>
      </c>
      <c r="K200" s="2"/>
      <c r="O200" s="5"/>
      <c r="P200" s="5"/>
      <c r="Q200" s="5"/>
      <c r="R200" s="9"/>
      <c r="S200" s="15"/>
      <c r="T200" s="5"/>
      <c r="U200" s="15"/>
      <c r="W200" s="5"/>
      <c r="X200" s="5"/>
    </row>
    <row r="201" spans="1:24" s="1" customFormat="1">
      <c r="A201" t="s">
        <v>321</v>
      </c>
      <c r="B201" s="1" t="s">
        <v>212</v>
      </c>
      <c r="C201" s="24" t="s">
        <v>404</v>
      </c>
      <c r="D201" s="1" t="s">
        <v>16</v>
      </c>
      <c r="E201" s="1" t="s">
        <v>17</v>
      </c>
      <c r="F201" s="1" t="s">
        <v>18</v>
      </c>
      <c r="G201" s="23">
        <v>24.732999801635742</v>
      </c>
      <c r="K201" s="2"/>
      <c r="O201" s="5"/>
      <c r="P201" s="5"/>
      <c r="Q201" s="5"/>
      <c r="R201" s="9"/>
      <c r="S201" s="15"/>
      <c r="T201" s="5"/>
      <c r="U201" s="15"/>
      <c r="W201" s="5"/>
      <c r="X201" s="5"/>
    </row>
    <row r="202" spans="1:24" s="1" customFormat="1">
      <c r="A202" t="s">
        <v>321</v>
      </c>
      <c r="B202" s="1" t="s">
        <v>212</v>
      </c>
      <c r="C202" s="24" t="s">
        <v>21</v>
      </c>
      <c r="D202" s="1" t="s">
        <v>16</v>
      </c>
      <c r="E202" s="1" t="s">
        <v>22</v>
      </c>
      <c r="F202" s="1" t="s">
        <v>18</v>
      </c>
      <c r="G202" s="23">
        <v>13.081000328063965</v>
      </c>
      <c r="I202" s="1">
        <f t="shared" ref="I202" si="172">ABS(G202-G201)</f>
        <v>11.651999473571777</v>
      </c>
      <c r="J202" s="2">
        <f t="shared" ref="J202" si="173">POWER(2,-(I202))</f>
        <v>3.1074106438208523E-4</v>
      </c>
      <c r="K202" s="2"/>
      <c r="O202" s="5"/>
      <c r="P202" s="5"/>
      <c r="Q202" s="5"/>
      <c r="R202" s="9"/>
      <c r="S202" s="15"/>
      <c r="T202" s="5"/>
      <c r="U202" s="15"/>
      <c r="W202" s="5"/>
      <c r="X202" s="5"/>
    </row>
    <row r="203" spans="1:24" s="1" customFormat="1">
      <c r="A203" t="s">
        <v>322</v>
      </c>
      <c r="B203" s="1" t="s">
        <v>212</v>
      </c>
      <c r="C203" s="24" t="s">
        <v>404</v>
      </c>
      <c r="D203" s="1" t="s">
        <v>16</v>
      </c>
      <c r="E203" s="1" t="s">
        <v>17</v>
      </c>
      <c r="F203" s="1" t="s">
        <v>18</v>
      </c>
      <c r="G203" s="23">
        <v>24.812000274658203</v>
      </c>
      <c r="K203" s="2"/>
      <c r="O203" s="5"/>
      <c r="P203" s="5"/>
      <c r="Q203" s="5"/>
      <c r="R203" s="9"/>
      <c r="S203" s="15"/>
      <c r="T203" s="5"/>
      <c r="U203" s="15"/>
      <c r="W203" s="5"/>
      <c r="X203" s="5"/>
    </row>
    <row r="204" spans="1:24" s="1" customFormat="1">
      <c r="A204" t="s">
        <v>322</v>
      </c>
      <c r="B204" s="1" t="s">
        <v>212</v>
      </c>
      <c r="C204" s="24" t="s">
        <v>21</v>
      </c>
      <c r="D204" s="1" t="s">
        <v>16</v>
      </c>
      <c r="E204" s="1" t="s">
        <v>22</v>
      </c>
      <c r="F204" s="1" t="s">
        <v>18</v>
      </c>
      <c r="G204" s="23">
        <v>12.883000373840332</v>
      </c>
      <c r="I204" s="1">
        <f t="shared" ref="I204" si="174">ABS(G204-G203)</f>
        <v>11.928999900817871</v>
      </c>
      <c r="J204" s="2">
        <f t="shared" ref="J204" si="175">POWER(2,-(I204))</f>
        <v>2.5645620513342816E-4</v>
      </c>
      <c r="K204" s="2"/>
      <c r="O204" s="5"/>
      <c r="P204" s="5"/>
      <c r="Q204" s="5"/>
      <c r="R204" s="9"/>
      <c r="S204" s="15"/>
      <c r="T204" s="5"/>
      <c r="U204" s="15"/>
      <c r="W204" s="5"/>
      <c r="X204" s="5"/>
    </row>
    <row r="205" spans="1:24" s="1" customFormat="1">
      <c r="A205" t="s">
        <v>323</v>
      </c>
      <c r="B205" s="1" t="s">
        <v>212</v>
      </c>
      <c r="C205" s="24" t="s">
        <v>404</v>
      </c>
      <c r="D205" s="1" t="s">
        <v>16</v>
      </c>
      <c r="E205" s="1" t="s">
        <v>17</v>
      </c>
      <c r="F205" s="1" t="s">
        <v>18</v>
      </c>
      <c r="G205" s="23">
        <v>24.83799934387207</v>
      </c>
      <c r="K205" s="2"/>
      <c r="O205" s="5"/>
      <c r="P205" s="5"/>
      <c r="Q205" s="5"/>
      <c r="R205" s="9"/>
      <c r="S205" s="15"/>
      <c r="T205" s="5"/>
      <c r="U205" s="15"/>
      <c r="W205" s="5"/>
      <c r="X205" s="5"/>
    </row>
    <row r="206" spans="1:24" s="1" customFormat="1">
      <c r="A206" t="s">
        <v>323</v>
      </c>
      <c r="B206" s="1" t="s">
        <v>212</v>
      </c>
      <c r="C206" s="24" t="s">
        <v>21</v>
      </c>
      <c r="D206" s="1" t="s">
        <v>16</v>
      </c>
      <c r="E206" s="1" t="s">
        <v>22</v>
      </c>
      <c r="F206" s="1" t="s">
        <v>18</v>
      </c>
      <c r="G206" s="23">
        <v>12.819999694824219</v>
      </c>
      <c r="I206" s="1">
        <f t="shared" ref="I206" si="176">ABS(G206-G205)</f>
        <v>12.017999649047852</v>
      </c>
      <c r="J206" s="2">
        <f t="shared" ref="J206" si="177">POWER(2,-(I206))</f>
        <v>2.4111355021744641E-4</v>
      </c>
      <c r="K206" s="2"/>
      <c r="O206" s="5"/>
      <c r="P206" s="5"/>
      <c r="Q206" s="5"/>
      <c r="R206" s="9"/>
      <c r="S206" s="15"/>
      <c r="T206" s="5"/>
      <c r="U206" s="15"/>
      <c r="W206" s="5"/>
      <c r="X206" s="5"/>
    </row>
    <row r="207" spans="1:24" s="1" customFormat="1">
      <c r="A207" t="s">
        <v>324</v>
      </c>
      <c r="B207" s="1" t="s">
        <v>212</v>
      </c>
      <c r="C207" s="24" t="s">
        <v>404</v>
      </c>
      <c r="D207" s="1" t="s">
        <v>16</v>
      </c>
      <c r="E207" s="1" t="s">
        <v>17</v>
      </c>
      <c r="F207" s="1" t="s">
        <v>18</v>
      </c>
      <c r="G207" s="23">
        <v>25.000999450683594</v>
      </c>
      <c r="K207" s="2"/>
      <c r="O207" s="5"/>
      <c r="P207" s="5"/>
      <c r="Q207" s="5"/>
      <c r="R207" s="9"/>
      <c r="S207" s="15"/>
      <c r="T207" s="5"/>
      <c r="U207" s="15"/>
      <c r="W207" s="5"/>
      <c r="X207" s="5"/>
    </row>
    <row r="208" spans="1:24" s="1" customFormat="1">
      <c r="A208" t="s">
        <v>324</v>
      </c>
      <c r="B208" s="1" t="s">
        <v>212</v>
      </c>
      <c r="C208" s="24" t="s">
        <v>21</v>
      </c>
      <c r="D208" s="1" t="s">
        <v>16</v>
      </c>
      <c r="E208" s="1" t="s">
        <v>22</v>
      </c>
      <c r="F208" s="1" t="s">
        <v>18</v>
      </c>
      <c r="G208" s="23">
        <v>12.35099983215332</v>
      </c>
      <c r="I208" s="1">
        <f t="shared" ref="I208" si="178">ABS(G208-G207)</f>
        <v>12.649999618530273</v>
      </c>
      <c r="J208" s="2">
        <f t="shared" ref="J208" si="179">POWER(2,-(I208))</f>
        <v>1.5558605521628782E-4</v>
      </c>
      <c r="K208" s="2"/>
      <c r="O208" s="5"/>
      <c r="P208" s="5"/>
      <c r="Q208" s="5"/>
      <c r="R208" s="9"/>
      <c r="S208" s="15"/>
      <c r="T208" s="5"/>
      <c r="U208" s="15"/>
      <c r="W208" s="5"/>
      <c r="X208" s="5"/>
    </row>
    <row r="209" spans="1:24" s="1" customFormat="1">
      <c r="A209" t="s">
        <v>325</v>
      </c>
      <c r="B209" s="1" t="s">
        <v>212</v>
      </c>
      <c r="C209" s="24" t="s">
        <v>404</v>
      </c>
      <c r="D209" s="1" t="s">
        <v>16</v>
      </c>
      <c r="E209" s="1" t="s">
        <v>17</v>
      </c>
      <c r="F209" s="1" t="s">
        <v>18</v>
      </c>
      <c r="G209" s="23">
        <v>24.966999053955078</v>
      </c>
      <c r="K209" s="2"/>
      <c r="O209" s="5"/>
      <c r="P209" s="5"/>
      <c r="Q209" s="5"/>
      <c r="R209" s="9"/>
      <c r="S209" s="15"/>
      <c r="T209" s="5"/>
      <c r="U209" s="15"/>
      <c r="W209" s="5"/>
      <c r="X209" s="5"/>
    </row>
    <row r="210" spans="1:24" s="1" customFormat="1">
      <c r="A210" t="s">
        <v>325</v>
      </c>
      <c r="B210" s="1" t="s">
        <v>212</v>
      </c>
      <c r="C210" s="24" t="s">
        <v>21</v>
      </c>
      <c r="D210" s="1" t="s">
        <v>16</v>
      </c>
      <c r="E210" s="1" t="s">
        <v>22</v>
      </c>
      <c r="F210" s="1" t="s">
        <v>18</v>
      </c>
      <c r="G210" s="23">
        <v>12.91100025177002</v>
      </c>
      <c r="I210" s="1">
        <f t="shared" ref="I210" si="180">ABS(G210-G209)</f>
        <v>12.055998802185059</v>
      </c>
      <c r="J210" s="2">
        <f t="shared" ref="J210" si="181">POWER(2,-(I210))</f>
        <v>2.348457649699625E-4</v>
      </c>
      <c r="K210" s="2"/>
      <c r="O210" s="5"/>
      <c r="P210" s="5"/>
      <c r="Q210" s="5"/>
      <c r="R210" s="9"/>
      <c r="S210" s="15"/>
      <c r="T210" s="5"/>
      <c r="U210" s="15"/>
      <c r="W210" s="5"/>
      <c r="X210" s="5"/>
    </row>
    <row r="211" spans="1:24" s="1" customFormat="1">
      <c r="A211" t="s">
        <v>326</v>
      </c>
      <c r="B211" s="1" t="s">
        <v>212</v>
      </c>
      <c r="C211" s="24" t="s">
        <v>404</v>
      </c>
      <c r="D211" s="1" t="s">
        <v>16</v>
      </c>
      <c r="E211" s="1" t="s">
        <v>17</v>
      </c>
      <c r="F211" s="1" t="s">
        <v>18</v>
      </c>
      <c r="G211" s="23">
        <v>24.753999710083008</v>
      </c>
      <c r="K211" s="2"/>
      <c r="O211" s="5"/>
      <c r="P211" s="5"/>
      <c r="Q211" s="5"/>
      <c r="R211" s="9"/>
      <c r="S211" s="15"/>
      <c r="T211" s="5"/>
      <c r="U211" s="15"/>
      <c r="W211" s="5"/>
      <c r="X211" s="5"/>
    </row>
    <row r="212" spans="1:24" s="1" customFormat="1">
      <c r="A212" t="s">
        <v>326</v>
      </c>
      <c r="B212" s="1" t="s">
        <v>212</v>
      </c>
      <c r="C212" s="24" t="s">
        <v>21</v>
      </c>
      <c r="D212" s="1" t="s">
        <v>16</v>
      </c>
      <c r="E212" s="1" t="s">
        <v>22</v>
      </c>
      <c r="F212" s="1" t="s">
        <v>18</v>
      </c>
      <c r="G212" s="23">
        <v>13.319000244140625</v>
      </c>
      <c r="I212" s="1">
        <f t="shared" ref="I212" si="182">ABS(G212-G211)</f>
        <v>11.434999465942383</v>
      </c>
      <c r="J212" s="2">
        <f t="shared" ref="J212" si="183">POWER(2,-(I212))</f>
        <v>3.6117872482651216E-4</v>
      </c>
      <c r="K212" s="2"/>
      <c r="O212" s="5"/>
      <c r="P212" s="5"/>
      <c r="Q212" s="5"/>
      <c r="R212" s="9"/>
      <c r="S212" s="15"/>
      <c r="T212" s="5"/>
      <c r="U212" s="15"/>
      <c r="W212" s="5"/>
      <c r="X212" s="5"/>
    </row>
    <row r="213" spans="1:24" s="1" customFormat="1">
      <c r="A213" t="s">
        <v>327</v>
      </c>
      <c r="B213" s="1" t="s">
        <v>212</v>
      </c>
      <c r="C213" s="24" t="s">
        <v>404</v>
      </c>
      <c r="D213" s="1" t="s">
        <v>16</v>
      </c>
      <c r="E213" s="1" t="s">
        <v>17</v>
      </c>
      <c r="F213" s="1" t="s">
        <v>18</v>
      </c>
      <c r="G213" s="23">
        <v>24.764999389648438</v>
      </c>
      <c r="K213" s="2"/>
      <c r="O213" s="5"/>
      <c r="P213" s="5"/>
      <c r="Q213" s="5"/>
      <c r="R213" s="9"/>
      <c r="S213" s="15"/>
      <c r="T213" s="5"/>
      <c r="U213" s="15"/>
      <c r="W213" s="5"/>
      <c r="X213" s="5"/>
    </row>
    <row r="214" spans="1:24" s="1" customFormat="1">
      <c r="A214" t="s">
        <v>327</v>
      </c>
      <c r="B214" s="1" t="s">
        <v>212</v>
      </c>
      <c r="C214" s="24" t="s">
        <v>21</v>
      </c>
      <c r="D214" s="1" t="s">
        <v>16</v>
      </c>
      <c r="E214" s="1" t="s">
        <v>22</v>
      </c>
      <c r="F214" s="1" t="s">
        <v>18</v>
      </c>
      <c r="G214" s="23">
        <v>13.142000198364258</v>
      </c>
      <c r="I214" s="1">
        <f t="shared" ref="I214" si="184">ABS(G214-G213)</f>
        <v>11.62299919128418</v>
      </c>
      <c r="J214" s="2">
        <f t="shared" ref="J214" si="185">POWER(2,-(I214))</f>
        <v>3.1705061784515685E-4</v>
      </c>
      <c r="K214" s="2"/>
      <c r="O214" s="5"/>
      <c r="P214" s="5"/>
      <c r="Q214" s="5"/>
      <c r="R214" s="9"/>
      <c r="S214" s="15"/>
      <c r="T214" s="5"/>
      <c r="U214" s="15"/>
      <c r="W214" s="5"/>
      <c r="X214" s="5"/>
    </row>
    <row r="215" spans="1:24" s="1" customFormat="1">
      <c r="A215" t="s">
        <v>328</v>
      </c>
      <c r="B215" s="1" t="s">
        <v>212</v>
      </c>
      <c r="C215" s="24" t="s">
        <v>404</v>
      </c>
      <c r="D215" s="1" t="s">
        <v>16</v>
      </c>
      <c r="E215" s="1" t="s">
        <v>17</v>
      </c>
      <c r="F215" s="1" t="s">
        <v>18</v>
      </c>
      <c r="G215" s="23">
        <v>24.983999252319336</v>
      </c>
      <c r="K215" s="2"/>
      <c r="O215" s="5"/>
      <c r="P215" s="5"/>
      <c r="Q215" s="5"/>
      <c r="R215" s="9"/>
      <c r="S215" s="15"/>
      <c r="T215" s="5"/>
      <c r="U215" s="15"/>
      <c r="W215" s="5"/>
      <c r="X215" s="5"/>
    </row>
    <row r="216" spans="1:24" s="1" customFormat="1">
      <c r="A216" t="s">
        <v>328</v>
      </c>
      <c r="B216" s="1" t="s">
        <v>212</v>
      </c>
      <c r="C216" s="24" t="s">
        <v>21</v>
      </c>
      <c r="D216" s="1" t="s">
        <v>16</v>
      </c>
      <c r="E216" s="1" t="s">
        <v>22</v>
      </c>
      <c r="F216" s="1" t="s">
        <v>18</v>
      </c>
      <c r="G216" s="23">
        <v>13.220999717712402</v>
      </c>
      <c r="I216" s="1">
        <f t="shared" ref="I216" si="186">ABS(G216-G215)</f>
        <v>11.762999534606934</v>
      </c>
      <c r="J216" s="2">
        <f t="shared" ref="J216" si="187">POWER(2,-(I216))</f>
        <v>2.8772944042771727E-4</v>
      </c>
      <c r="K216" s="2"/>
      <c r="O216" s="5"/>
      <c r="P216" s="5"/>
      <c r="Q216" s="5"/>
      <c r="R216" s="9"/>
      <c r="S216" s="15"/>
      <c r="T216" s="5"/>
      <c r="U216" s="15"/>
      <c r="W216" s="5"/>
      <c r="X216" s="5"/>
    </row>
    <row r="217" spans="1:24" s="1" customFormat="1">
      <c r="A217" t="s">
        <v>329</v>
      </c>
      <c r="B217" s="1" t="s">
        <v>212</v>
      </c>
      <c r="C217" s="24" t="s">
        <v>404</v>
      </c>
      <c r="D217" s="1" t="s">
        <v>16</v>
      </c>
      <c r="E217" s="1" t="s">
        <v>17</v>
      </c>
      <c r="F217" s="1" t="s">
        <v>18</v>
      </c>
      <c r="G217" s="23">
        <v>25.01300048828125</v>
      </c>
      <c r="K217" s="2"/>
      <c r="O217" s="5"/>
      <c r="Q217" s="32" t="s">
        <v>200</v>
      </c>
      <c r="R217" s="32" t="s">
        <v>201</v>
      </c>
      <c r="S217" s="31"/>
      <c r="T217" s="5"/>
      <c r="U217" s="15"/>
      <c r="W217" s="5"/>
      <c r="X217" s="5"/>
    </row>
    <row r="218" spans="1:24" s="1" customFormat="1">
      <c r="A218" t="s">
        <v>329</v>
      </c>
      <c r="B218" s="1" t="s">
        <v>212</v>
      </c>
      <c r="C218" s="24" t="s">
        <v>21</v>
      </c>
      <c r="D218" s="1" t="s">
        <v>16</v>
      </c>
      <c r="E218" s="1" t="s">
        <v>22</v>
      </c>
      <c r="F218" s="1" t="s">
        <v>18</v>
      </c>
      <c r="G218" s="23">
        <v>13.583000183105469</v>
      </c>
      <c r="I218" s="1">
        <f t="shared" ref="I218" si="188">ABS(G218-G217)</f>
        <v>11.430000305175781</v>
      </c>
      <c r="J218" s="2">
        <f t="shared" ref="J218" si="189">POWER(2,-(I218))</f>
        <v>3.6243243569463883E-4</v>
      </c>
      <c r="K218" s="2"/>
      <c r="O218" s="5"/>
      <c r="P218" s="32" t="s">
        <v>199</v>
      </c>
      <c r="Q218" s="33"/>
      <c r="R218" s="33"/>
      <c r="S218" s="31"/>
      <c r="T218" s="5"/>
      <c r="U218" s="15"/>
      <c r="W218" s="5"/>
      <c r="X218" s="5"/>
    </row>
    <row r="219" spans="1:24" s="1" customFormat="1">
      <c r="A219"/>
      <c r="C219" s="24"/>
      <c r="G219"/>
      <c r="J219" s="2"/>
      <c r="K219" s="2"/>
      <c r="O219" s="5"/>
      <c r="P219" s="33"/>
      <c r="Q219" s="33"/>
      <c r="R219" s="33"/>
      <c r="S219" s="31"/>
      <c r="T219" s="5"/>
      <c r="U219" s="15"/>
      <c r="W219" s="5"/>
      <c r="X219" s="5"/>
    </row>
    <row r="220" spans="1:24" s="1" customFormat="1">
      <c r="A220" t="s">
        <v>330</v>
      </c>
      <c r="B220" s="1" t="s">
        <v>217</v>
      </c>
      <c r="C220" s="24" t="s">
        <v>21</v>
      </c>
      <c r="D220" s="1" t="s">
        <v>16</v>
      </c>
      <c r="E220" s="1" t="s">
        <v>17</v>
      </c>
      <c r="F220" s="1" t="s">
        <v>18</v>
      </c>
      <c r="G220" s="23">
        <v>12.899999618530273</v>
      </c>
      <c r="K220" s="2">
        <f>AVERAGE(J221:J251)</f>
        <v>2.4887096392932638E-4</v>
      </c>
      <c r="L220" s="2">
        <f>STDEV(J221:J251)/SQRT(16)</f>
        <v>1.8214476874673131E-5</v>
      </c>
      <c r="M220" s="3">
        <f>K220*(1/K191)</f>
        <v>0.92960341358621013</v>
      </c>
      <c r="N220" s="4">
        <f>L220*(1/K191)</f>
        <v>6.8036220907600906E-2</v>
      </c>
      <c r="O220" s="5"/>
      <c r="P220" s="22">
        <v>1</v>
      </c>
      <c r="Q220" s="5">
        <f>(J221+J223)/2</f>
        <v>1.492367438399842E-4</v>
      </c>
      <c r="R220" s="14" t="s">
        <v>202</v>
      </c>
      <c r="S220" s="15">
        <f>AVERAGE(Q220:Q227)</f>
        <v>2.4887096392932638E-4</v>
      </c>
      <c r="T220" s="5"/>
      <c r="W220" s="5"/>
      <c r="X220" s="5"/>
    </row>
    <row r="221" spans="1:24" s="1" customFormat="1">
      <c r="A221" t="s">
        <v>330</v>
      </c>
      <c r="B221" s="1" t="s">
        <v>217</v>
      </c>
      <c r="C221" s="24" t="s">
        <v>404</v>
      </c>
      <c r="D221" s="1" t="s">
        <v>16</v>
      </c>
      <c r="E221" s="1" t="s">
        <v>22</v>
      </c>
      <c r="F221" s="1" t="s">
        <v>18</v>
      </c>
      <c r="G221" s="23">
        <v>25.507999420166016</v>
      </c>
      <c r="I221" s="1">
        <f>ABS(G221-G220)</f>
        <v>12.607999801635742</v>
      </c>
      <c r="J221" s="2">
        <f>POWER(2,-(I221))</f>
        <v>1.6018205993838876E-4</v>
      </c>
      <c r="K221" s="2"/>
      <c r="L221" s="2"/>
      <c r="M221" s="3"/>
      <c r="O221" s="5"/>
      <c r="P221" s="22">
        <v>2</v>
      </c>
      <c r="Q221" s="5">
        <f>(J225+J227)/2</f>
        <v>1.9676775145815079E-4</v>
      </c>
      <c r="R221" s="14" t="s">
        <v>203</v>
      </c>
      <c r="S221" s="16">
        <f>S220*(1/S191)</f>
        <v>0.92960341358621013</v>
      </c>
      <c r="T221" s="5"/>
      <c r="W221" s="5"/>
      <c r="X221" s="3"/>
    </row>
    <row r="222" spans="1:24" s="1" customFormat="1">
      <c r="A222" t="s">
        <v>331</v>
      </c>
      <c r="B222" s="1" t="s">
        <v>217</v>
      </c>
      <c r="C222" s="24" t="s">
        <v>21</v>
      </c>
      <c r="D222" s="1" t="s">
        <v>16</v>
      </c>
      <c r="E222" s="1" t="s">
        <v>17</v>
      </c>
      <c r="F222" s="1" t="s">
        <v>18</v>
      </c>
      <c r="G222" s="23">
        <v>12.73799991607666</v>
      </c>
      <c r="K222" s="2"/>
      <c r="O222" s="5"/>
      <c r="P222" s="22">
        <v>3</v>
      </c>
      <c r="Q222" s="5">
        <f>(J229+J231)/2</f>
        <v>2.8900722819931733E-4</v>
      </c>
      <c r="R222" s="14" t="s">
        <v>204</v>
      </c>
      <c r="S222" s="17">
        <f>STDEV(Q220:Q227)/SQRT(8)</f>
        <v>2.4806282997559387E-5</v>
      </c>
      <c r="T222" s="5"/>
      <c r="W222" s="5"/>
      <c r="X222" s="5"/>
    </row>
    <row r="223" spans="1:24" s="1" customFormat="1">
      <c r="A223" t="s">
        <v>331</v>
      </c>
      <c r="B223" s="1" t="s">
        <v>217</v>
      </c>
      <c r="C223" s="24" t="s">
        <v>404</v>
      </c>
      <c r="D223" s="1" t="s">
        <v>16</v>
      </c>
      <c r="E223" s="1" t="s">
        <v>22</v>
      </c>
      <c r="F223" s="1" t="s">
        <v>18</v>
      </c>
      <c r="G223" s="23">
        <v>25.558000564575195</v>
      </c>
      <c r="I223" s="1">
        <f t="shared" ref="I223" si="190">ABS(G223-G222)</f>
        <v>12.820000648498535</v>
      </c>
      <c r="J223" s="2">
        <f t="shared" ref="J223" si="191">POWER(2,-(I223))</f>
        <v>1.3829142774157965E-4</v>
      </c>
      <c r="K223" s="2"/>
      <c r="O223" s="5"/>
      <c r="P223" s="22">
        <v>4</v>
      </c>
      <c r="Q223" s="5">
        <f>(J233+J235)/2</f>
        <v>2.266951440436995E-4</v>
      </c>
      <c r="R223" s="14" t="s">
        <v>205</v>
      </c>
      <c r="S223" s="18">
        <f>S222*(1/S220)</f>
        <v>9.9675279935845795E-2</v>
      </c>
      <c r="T223" s="5"/>
      <c r="W223" s="5"/>
      <c r="X223" s="4"/>
    </row>
    <row r="224" spans="1:24" s="1" customFormat="1">
      <c r="A224" t="s">
        <v>332</v>
      </c>
      <c r="B224" s="1" t="s">
        <v>217</v>
      </c>
      <c r="C224" s="24" t="s">
        <v>21</v>
      </c>
      <c r="D224" s="1" t="s">
        <v>16</v>
      </c>
      <c r="E224" s="1" t="s">
        <v>17</v>
      </c>
      <c r="F224" s="1" t="s">
        <v>18</v>
      </c>
      <c r="G224" s="23">
        <v>13.079999923706055</v>
      </c>
      <c r="K224" s="2"/>
      <c r="L224" s="2"/>
      <c r="M224" s="3"/>
      <c r="N224" s="4"/>
      <c r="O224" s="5"/>
      <c r="P224" s="22">
        <v>5</v>
      </c>
      <c r="Q224" s="5">
        <f>(J237+J239)/2</f>
        <v>2.1248817482674552E-4</v>
      </c>
      <c r="R224" s="9"/>
      <c r="S224" s="15"/>
      <c r="T224" s="5"/>
      <c r="U224" s="15"/>
      <c r="W224" s="5"/>
      <c r="X224" s="5"/>
    </row>
    <row r="225" spans="1:17" s="1" customFormat="1">
      <c r="A225" t="s">
        <v>332</v>
      </c>
      <c r="B225" s="1" t="s">
        <v>217</v>
      </c>
      <c r="C225" s="24" t="s">
        <v>404</v>
      </c>
      <c r="D225" s="1" t="s">
        <v>16</v>
      </c>
      <c r="E225" s="1" t="s">
        <v>22</v>
      </c>
      <c r="F225" s="1" t="s">
        <v>18</v>
      </c>
      <c r="G225" s="23">
        <v>25.420000076293945</v>
      </c>
      <c r="I225" s="1">
        <f t="shared" ref="I225" si="192">ABS(G225-G224)</f>
        <v>12.340000152587891</v>
      </c>
      <c r="J225" s="2">
        <f t="shared" ref="J225" si="193">POWER(2,-(I225))</f>
        <v>1.9288115925390076E-4</v>
      </c>
      <c r="K225" s="2"/>
      <c r="O225" s="5"/>
      <c r="P225" s="22">
        <v>6</v>
      </c>
      <c r="Q225" s="5">
        <f>(J241+J243)/2</f>
        <v>2.2926261608354636E-4</v>
      </c>
    </row>
    <row r="226" spans="1:17" s="1" customFormat="1">
      <c r="A226" t="s">
        <v>333</v>
      </c>
      <c r="B226" s="1" t="s">
        <v>217</v>
      </c>
      <c r="C226" s="24" t="s">
        <v>21</v>
      </c>
      <c r="D226" s="1" t="s">
        <v>16</v>
      </c>
      <c r="E226" s="1" t="s">
        <v>17</v>
      </c>
      <c r="F226" s="1" t="s">
        <v>18</v>
      </c>
      <c r="G226" s="23">
        <v>13.140000343322754</v>
      </c>
      <c r="K226" s="2"/>
      <c r="O226" s="5"/>
      <c r="P226" s="22">
        <v>7</v>
      </c>
      <c r="Q226" s="5">
        <f>(J245+J247)/2</f>
        <v>3.4450312412601743E-4</v>
      </c>
    </row>
    <row r="227" spans="1:17" s="1" customFormat="1">
      <c r="A227" t="s">
        <v>333</v>
      </c>
      <c r="B227" s="1" t="s">
        <v>217</v>
      </c>
      <c r="C227" s="24" t="s">
        <v>404</v>
      </c>
      <c r="D227" s="1" t="s">
        <v>16</v>
      </c>
      <c r="E227" s="1" t="s">
        <v>22</v>
      </c>
      <c r="F227" s="1" t="s">
        <v>18</v>
      </c>
      <c r="G227" s="23">
        <v>25.423000335693359</v>
      </c>
      <c r="I227" s="1">
        <f t="shared" ref="I227" si="194">ABS(G227-G226)</f>
        <v>12.282999992370605</v>
      </c>
      <c r="J227" s="2">
        <f t="shared" ref="J227" si="195">POWER(2,-(I227))</f>
        <v>2.0065434366240079E-4</v>
      </c>
      <c r="K227" s="2"/>
      <c r="O227" s="5"/>
      <c r="P227" s="22">
        <v>8</v>
      </c>
      <c r="Q227" s="5">
        <f>(J249+J251)/2</f>
        <v>3.4300692885714981E-4</v>
      </c>
    </row>
    <row r="228" spans="1:17" s="1" customFormat="1">
      <c r="A228" t="s">
        <v>334</v>
      </c>
      <c r="B228" s="1" t="s">
        <v>217</v>
      </c>
      <c r="C228" s="24" t="s">
        <v>404</v>
      </c>
      <c r="D228" s="1" t="s">
        <v>16</v>
      </c>
      <c r="E228" s="1" t="s">
        <v>17</v>
      </c>
      <c r="F228" s="1" t="s">
        <v>18</v>
      </c>
      <c r="G228" s="23">
        <v>25.208000183105469</v>
      </c>
      <c r="K228" s="2"/>
      <c r="L228" s="2"/>
      <c r="M228" s="3"/>
      <c r="N228" s="4"/>
      <c r="O228" s="5"/>
      <c r="P228" s="5"/>
      <c r="Q228" s="5"/>
    </row>
    <row r="229" spans="1:17" s="1" customFormat="1">
      <c r="A229" t="s">
        <v>334</v>
      </c>
      <c r="B229" s="1" t="s">
        <v>217</v>
      </c>
      <c r="C229" s="24" t="s">
        <v>21</v>
      </c>
      <c r="D229" s="1" t="s">
        <v>16</v>
      </c>
      <c r="E229" s="1" t="s">
        <v>22</v>
      </c>
      <c r="F229" s="1" t="s">
        <v>18</v>
      </c>
      <c r="G229" s="23">
        <v>13.253999710083008</v>
      </c>
      <c r="I229" s="1">
        <f t="shared" ref="I229" si="196">ABS(G229-G228)</f>
        <v>11.954000473022461</v>
      </c>
      <c r="J229" s="2">
        <f t="shared" ref="J229" si="197">POWER(2,-(I229))</f>
        <v>2.5205034106114973E-4</v>
      </c>
      <c r="K229" s="2"/>
      <c r="O229" s="5"/>
      <c r="P229" s="5"/>
      <c r="Q229" s="5"/>
    </row>
    <row r="230" spans="1:17" s="1" customFormat="1">
      <c r="A230" t="s">
        <v>335</v>
      </c>
      <c r="B230" s="1" t="s">
        <v>217</v>
      </c>
      <c r="C230" s="24" t="s">
        <v>404</v>
      </c>
      <c r="D230" s="1" t="s">
        <v>16</v>
      </c>
      <c r="E230" s="1" t="s">
        <v>17</v>
      </c>
      <c r="F230" s="1" t="s">
        <v>18</v>
      </c>
      <c r="G230" s="23">
        <v>25.101999282836914</v>
      </c>
      <c r="K230" s="2"/>
      <c r="O230" s="5"/>
      <c r="P230" s="5"/>
      <c r="Q230" s="5"/>
    </row>
    <row r="231" spans="1:17" s="1" customFormat="1">
      <c r="A231" t="s">
        <v>335</v>
      </c>
      <c r="B231" s="1" t="s">
        <v>217</v>
      </c>
      <c r="C231" s="24" t="s">
        <v>21</v>
      </c>
      <c r="D231" s="1" t="s">
        <v>16</v>
      </c>
      <c r="E231" s="1" t="s">
        <v>22</v>
      </c>
      <c r="F231" s="1" t="s">
        <v>18</v>
      </c>
      <c r="G231" s="23">
        <v>13.519000053405762</v>
      </c>
      <c r="I231" s="1">
        <f t="shared" ref="I231" si="198">ABS(G231-G230)</f>
        <v>11.582999229431152</v>
      </c>
      <c r="J231" s="2">
        <f t="shared" ref="J231" si="199">POWER(2,-(I231))</f>
        <v>3.2596411533748494E-4</v>
      </c>
      <c r="K231" s="2"/>
      <c r="O231" s="5"/>
      <c r="P231" s="5"/>
      <c r="Q231" s="5"/>
    </row>
    <row r="232" spans="1:17" s="1" customFormat="1">
      <c r="A232" t="s">
        <v>336</v>
      </c>
      <c r="B232" s="1" t="s">
        <v>217</v>
      </c>
      <c r="C232" s="24" t="s">
        <v>404</v>
      </c>
      <c r="D232" s="1" t="s">
        <v>16</v>
      </c>
      <c r="E232" s="1" t="s">
        <v>17</v>
      </c>
      <c r="F232" s="1" t="s">
        <v>18</v>
      </c>
      <c r="G232" s="23">
        <v>25.280000686645508</v>
      </c>
      <c r="K232" s="2"/>
      <c r="O232" s="5"/>
      <c r="P232" s="5"/>
      <c r="Q232" s="5"/>
    </row>
    <row r="233" spans="1:17" s="1" customFormat="1">
      <c r="A233" t="s">
        <v>336</v>
      </c>
      <c r="B233" s="1" t="s">
        <v>217</v>
      </c>
      <c r="C233" s="24" t="s">
        <v>21</v>
      </c>
      <c r="D233" s="1" t="s">
        <v>16</v>
      </c>
      <c r="E233" s="1" t="s">
        <v>22</v>
      </c>
      <c r="F233" s="1" t="s">
        <v>18</v>
      </c>
      <c r="G233" s="23">
        <v>13.161999702453613</v>
      </c>
      <c r="I233" s="1">
        <f t="shared" ref="I233" si="200">ABS(G233-G232)</f>
        <v>12.118000984191895</v>
      </c>
      <c r="J233" s="2">
        <f t="shared" ref="J233" si="201">POWER(2,-(I233))</f>
        <v>2.2496668886362676E-4</v>
      </c>
      <c r="K233" s="2"/>
      <c r="O233" s="5"/>
      <c r="P233" s="5"/>
      <c r="Q233" s="5"/>
    </row>
    <row r="234" spans="1:17" s="1" customFormat="1">
      <c r="A234" t="s">
        <v>337</v>
      </c>
      <c r="B234" s="1" t="s">
        <v>217</v>
      </c>
      <c r="C234" s="24" t="s">
        <v>404</v>
      </c>
      <c r="D234" s="1" t="s">
        <v>16</v>
      </c>
      <c r="E234" s="1" t="s">
        <v>17</v>
      </c>
      <c r="F234" s="1" t="s">
        <v>18</v>
      </c>
      <c r="G234" s="23">
        <v>25.367000579833984</v>
      </c>
      <c r="K234" s="2"/>
      <c r="O234" s="5"/>
      <c r="P234" s="5"/>
      <c r="Q234" s="5"/>
    </row>
    <row r="235" spans="1:17" s="1" customFormat="1">
      <c r="A235" t="s">
        <v>337</v>
      </c>
      <c r="B235" s="1" t="s">
        <v>217</v>
      </c>
      <c r="C235" s="24" t="s">
        <v>21</v>
      </c>
      <c r="D235" s="1" t="s">
        <v>16</v>
      </c>
      <c r="E235" s="1" t="s">
        <v>22</v>
      </c>
      <c r="F235" s="1" t="s">
        <v>18</v>
      </c>
      <c r="G235" s="23">
        <v>13.270999908447266</v>
      </c>
      <c r="I235" s="1">
        <f t="shared" ref="I235" si="202">ABS(G235-G234)</f>
        <v>12.096000671386719</v>
      </c>
      <c r="J235" s="2">
        <f t="shared" ref="J235" si="203">POWER(2,-(I235))</f>
        <v>2.2842359922377222E-4</v>
      </c>
      <c r="K235" s="2"/>
      <c r="O235" s="5"/>
      <c r="P235" s="5"/>
      <c r="Q235" s="5"/>
    </row>
    <row r="236" spans="1:17" s="1" customFormat="1">
      <c r="A236" t="s">
        <v>338</v>
      </c>
      <c r="B236" s="1" t="s">
        <v>217</v>
      </c>
      <c r="C236" s="24" t="s">
        <v>404</v>
      </c>
      <c r="D236" s="1" t="s">
        <v>16</v>
      </c>
      <c r="E236" s="1" t="s">
        <v>17</v>
      </c>
      <c r="F236" s="1" t="s">
        <v>18</v>
      </c>
      <c r="G236" s="23">
        <v>25.398000717163086</v>
      </c>
      <c r="K236" s="2"/>
      <c r="O236" s="5"/>
      <c r="P236" s="5"/>
      <c r="Q236" s="5"/>
    </row>
    <row r="237" spans="1:17" s="1" customFormat="1">
      <c r="A237" t="s">
        <v>338</v>
      </c>
      <c r="B237" s="1" t="s">
        <v>217</v>
      </c>
      <c r="C237" s="24" t="s">
        <v>21</v>
      </c>
      <c r="D237" s="1" t="s">
        <v>16</v>
      </c>
      <c r="E237" s="1" t="s">
        <v>22</v>
      </c>
      <c r="F237" s="1" t="s">
        <v>18</v>
      </c>
      <c r="G237" s="23">
        <v>13.241000175476074</v>
      </c>
      <c r="I237" s="1">
        <f t="shared" ref="I237" si="204">ABS(G237-G236)</f>
        <v>12.157000541687012</v>
      </c>
      <c r="J237" s="2">
        <f t="shared" ref="J237" si="205">POWER(2,-(I237))</f>
        <v>2.1896675363977913E-4</v>
      </c>
      <c r="K237" s="2"/>
      <c r="L237" s="2"/>
      <c r="M237" s="3"/>
      <c r="N237" s="4"/>
      <c r="O237" s="5"/>
      <c r="P237" s="5"/>
      <c r="Q237" s="5"/>
    </row>
    <row r="238" spans="1:17" s="1" customFormat="1">
      <c r="A238" t="s">
        <v>339</v>
      </c>
      <c r="B238" s="1" t="s">
        <v>217</v>
      </c>
      <c r="C238" s="24" t="s">
        <v>404</v>
      </c>
      <c r="D238" s="1" t="s">
        <v>16</v>
      </c>
      <c r="E238" s="1" t="s">
        <v>17</v>
      </c>
      <c r="F238" s="1" t="s">
        <v>18</v>
      </c>
      <c r="G238" s="23">
        <v>25.384000778198242</v>
      </c>
      <c r="K238" s="2"/>
      <c r="O238" s="5"/>
      <c r="P238" s="5"/>
      <c r="Q238" s="5"/>
    </row>
    <row r="239" spans="1:17" s="1" customFormat="1">
      <c r="A239" t="s">
        <v>339</v>
      </c>
      <c r="B239" s="1" t="s">
        <v>217</v>
      </c>
      <c r="C239" s="24" t="s">
        <v>21</v>
      </c>
      <c r="D239" s="1" t="s">
        <v>16</v>
      </c>
      <c r="E239" s="1" t="s">
        <v>22</v>
      </c>
      <c r="F239" s="1" t="s">
        <v>18</v>
      </c>
      <c r="G239" s="23">
        <v>13.138999938964844</v>
      </c>
      <c r="I239" s="1">
        <f t="shared" ref="I239" si="206">ABS(G239-G238)</f>
        <v>12.245000839233398</v>
      </c>
      <c r="J239" s="2">
        <f t="shared" ref="J239" si="207">POWER(2,-(I239))</f>
        <v>2.0600959601371191E-4</v>
      </c>
      <c r="K239" s="2"/>
      <c r="O239" s="5"/>
      <c r="P239" s="5"/>
      <c r="Q239" s="5"/>
    </row>
    <row r="240" spans="1:17" s="1" customFormat="1">
      <c r="A240" t="s">
        <v>340</v>
      </c>
      <c r="B240" s="1" t="s">
        <v>217</v>
      </c>
      <c r="C240" s="24" t="s">
        <v>404</v>
      </c>
      <c r="D240" s="1" t="s">
        <v>16</v>
      </c>
      <c r="E240" s="1" t="s">
        <v>17</v>
      </c>
      <c r="F240" s="1" t="s">
        <v>18</v>
      </c>
      <c r="G240" s="23">
        <v>25.447999954223633</v>
      </c>
      <c r="K240" s="2"/>
      <c r="O240" s="5"/>
      <c r="P240" s="5"/>
      <c r="Q240" s="5"/>
    </row>
    <row r="241" spans="1:21" s="1" customFormat="1">
      <c r="A241" t="s">
        <v>340</v>
      </c>
      <c r="B241" s="1" t="s">
        <v>217</v>
      </c>
      <c r="C241" s="24" t="s">
        <v>21</v>
      </c>
      <c r="D241" s="1" t="s">
        <v>16</v>
      </c>
      <c r="E241" s="1" t="s">
        <v>22</v>
      </c>
      <c r="F241" s="1" t="s">
        <v>18</v>
      </c>
      <c r="G241" s="23">
        <v>13.416999816894531</v>
      </c>
      <c r="I241" s="1">
        <f t="shared" ref="I241" si="208">ABS(G241-G240)</f>
        <v>12.031000137329102</v>
      </c>
      <c r="J241" s="2">
        <f t="shared" ref="J241" si="209">POWER(2,-(I241))</f>
        <v>2.3895057549602736E-4</v>
      </c>
      <c r="K241" s="2"/>
      <c r="O241" s="5"/>
      <c r="P241" s="5"/>
      <c r="Q241" s="5"/>
      <c r="R241" s="9"/>
      <c r="S241" s="15"/>
      <c r="T241" s="5"/>
      <c r="U241" s="15"/>
    </row>
    <row r="242" spans="1:21" s="1" customFormat="1">
      <c r="A242" t="s">
        <v>341</v>
      </c>
      <c r="B242" s="1" t="s">
        <v>217</v>
      </c>
      <c r="C242" s="24" t="s">
        <v>404</v>
      </c>
      <c r="D242" s="1" t="s">
        <v>16</v>
      </c>
      <c r="E242" s="1" t="s">
        <v>17</v>
      </c>
      <c r="F242" s="1" t="s">
        <v>18</v>
      </c>
      <c r="G242" s="23">
        <v>25.478000640869141</v>
      </c>
      <c r="K242" s="2"/>
      <c r="O242" s="5"/>
      <c r="P242" s="5"/>
      <c r="Q242" s="5"/>
      <c r="R242" s="9"/>
      <c r="S242" s="15"/>
      <c r="T242" s="5"/>
      <c r="U242" s="15"/>
    </row>
    <row r="243" spans="1:21" s="1" customFormat="1">
      <c r="A243" t="s">
        <v>341</v>
      </c>
      <c r="B243" s="1" t="s">
        <v>217</v>
      </c>
      <c r="C243" s="24" t="s">
        <v>21</v>
      </c>
      <c r="D243" s="1" t="s">
        <v>16</v>
      </c>
      <c r="E243" s="1" t="s">
        <v>22</v>
      </c>
      <c r="F243" s="1" t="s">
        <v>18</v>
      </c>
      <c r="G243" s="23">
        <v>13.324999809265137</v>
      </c>
      <c r="I243" s="1">
        <f t="shared" ref="I243" si="210">ABS(G243-G242)</f>
        <v>12.153000831604004</v>
      </c>
      <c r="J243" s="2">
        <f t="shared" ref="J243" si="211">POWER(2,-(I243))</f>
        <v>2.1957465667106534E-4</v>
      </c>
      <c r="K243" s="2"/>
      <c r="O243" s="5"/>
      <c r="P243" s="5"/>
      <c r="Q243" s="5"/>
      <c r="R243" s="9"/>
      <c r="S243" s="15"/>
      <c r="T243" s="5"/>
      <c r="U243" s="15"/>
    </row>
    <row r="244" spans="1:21" s="1" customFormat="1">
      <c r="A244" t="s">
        <v>342</v>
      </c>
      <c r="B244" s="1" t="s">
        <v>217</v>
      </c>
      <c r="C244" s="24" t="s">
        <v>404</v>
      </c>
      <c r="D244" s="1" t="s">
        <v>16</v>
      </c>
      <c r="E244" s="1" t="s">
        <v>17</v>
      </c>
      <c r="F244" s="1" t="s">
        <v>18</v>
      </c>
      <c r="G244" s="23">
        <v>25.100000381469727</v>
      </c>
      <c r="K244" s="2"/>
      <c r="O244" s="5"/>
      <c r="P244" s="5"/>
      <c r="Q244" s="5"/>
      <c r="R244" s="9"/>
      <c r="S244" s="15"/>
      <c r="T244" s="5"/>
      <c r="U244" s="15"/>
    </row>
    <row r="245" spans="1:21" s="1" customFormat="1">
      <c r="A245" t="s">
        <v>342</v>
      </c>
      <c r="B245" s="1" t="s">
        <v>217</v>
      </c>
      <c r="C245" s="24" t="s">
        <v>21</v>
      </c>
      <c r="D245" s="1" t="s">
        <v>16</v>
      </c>
      <c r="E245" s="1" t="s">
        <v>22</v>
      </c>
      <c r="F245" s="1" t="s">
        <v>18</v>
      </c>
      <c r="G245" s="23">
        <v>13.378999710083008</v>
      </c>
      <c r="I245" s="1">
        <f t="shared" ref="I245" si="212">ABS(G245-G244)</f>
        <v>11.721000671386719</v>
      </c>
      <c r="J245" s="2">
        <f t="shared" ref="J245" si="213">POWER(2,-(I245))</f>
        <v>2.9622875868913772E-4</v>
      </c>
      <c r="K245" s="2"/>
      <c r="O245" s="5"/>
      <c r="P245" s="5"/>
      <c r="Q245" s="5"/>
      <c r="R245" s="9"/>
      <c r="S245" s="15"/>
      <c r="T245" s="5"/>
      <c r="U245" s="15"/>
    </row>
    <row r="246" spans="1:21" s="1" customFormat="1">
      <c r="A246" t="s">
        <v>343</v>
      </c>
      <c r="B246" s="1" t="s">
        <v>217</v>
      </c>
      <c r="C246" s="24" t="s">
        <v>404</v>
      </c>
      <c r="D246" s="1" t="s">
        <v>16</v>
      </c>
      <c r="E246" s="1" t="s">
        <v>17</v>
      </c>
      <c r="F246" s="1" t="s">
        <v>18</v>
      </c>
      <c r="G246" s="23">
        <v>25.184000015258789</v>
      </c>
      <c r="K246" s="2"/>
      <c r="O246" s="5"/>
      <c r="P246" s="5"/>
      <c r="Q246" s="5"/>
      <c r="R246" s="9"/>
      <c r="S246" s="16"/>
      <c r="T246" s="6"/>
      <c r="U246" s="15"/>
    </row>
    <row r="247" spans="1:21" s="1" customFormat="1">
      <c r="A247" t="s">
        <v>343</v>
      </c>
      <c r="B247" s="1" t="s">
        <v>217</v>
      </c>
      <c r="C247" s="24" t="s">
        <v>21</v>
      </c>
      <c r="D247" s="1" t="s">
        <v>16</v>
      </c>
      <c r="E247" s="1" t="s">
        <v>22</v>
      </c>
      <c r="F247" s="1" t="s">
        <v>18</v>
      </c>
      <c r="G247" s="23">
        <v>13.869999885559082</v>
      </c>
      <c r="I247" s="1">
        <f t="shared" ref="I247" si="214">ABS(G247-G246)</f>
        <v>11.314000129699707</v>
      </c>
      <c r="J247" s="2">
        <f t="shared" ref="J247" si="215">POWER(2,-(I247))</f>
        <v>3.9277748956289708E-4</v>
      </c>
      <c r="K247" s="2"/>
      <c r="O247" s="5"/>
      <c r="P247" s="5"/>
      <c r="Q247" s="5"/>
      <c r="R247" s="9"/>
      <c r="S247" s="16"/>
      <c r="T247" s="6"/>
      <c r="U247" s="15"/>
    </row>
    <row r="248" spans="1:21" s="1" customFormat="1">
      <c r="A248" t="s">
        <v>344</v>
      </c>
      <c r="B248" s="1" t="s">
        <v>217</v>
      </c>
      <c r="C248" s="24" t="s">
        <v>404</v>
      </c>
      <c r="D248" s="1" t="s">
        <v>16</v>
      </c>
      <c r="E248" s="1" t="s">
        <v>17</v>
      </c>
      <c r="F248" s="1" t="s">
        <v>18</v>
      </c>
      <c r="G248" s="23">
        <v>25.033000946044922</v>
      </c>
      <c r="K248" s="2"/>
      <c r="O248" s="5"/>
      <c r="P248" s="5"/>
      <c r="Q248" s="5"/>
      <c r="R248" s="9"/>
      <c r="S248" s="16"/>
      <c r="T248" s="6"/>
      <c r="U248" s="15"/>
    </row>
    <row r="249" spans="1:21" s="1" customFormat="1">
      <c r="A249" t="s">
        <v>344</v>
      </c>
      <c r="B249" s="1" t="s">
        <v>217</v>
      </c>
      <c r="C249" s="24" t="s">
        <v>21</v>
      </c>
      <c r="D249" s="1" t="s">
        <v>16</v>
      </c>
      <c r="E249" s="1" t="s">
        <v>22</v>
      </c>
      <c r="F249" s="1" t="s">
        <v>18</v>
      </c>
      <c r="G249" s="23">
        <v>13.357999801635742</v>
      </c>
      <c r="I249" s="1">
        <f t="shared" ref="I249" si="216">ABS(G249-G248)</f>
        <v>11.67500114440918</v>
      </c>
      <c r="J249" s="2">
        <f t="shared" ref="J249" si="217">POWER(2,-(I249))</f>
        <v>3.0582603636620538E-4</v>
      </c>
      <c r="K249" s="2"/>
      <c r="O249" s="5"/>
      <c r="P249" s="5"/>
      <c r="Q249" s="5"/>
      <c r="R249" s="9"/>
      <c r="S249" s="15"/>
      <c r="T249" s="5"/>
      <c r="U249" s="15"/>
    </row>
    <row r="250" spans="1:21" s="1" customFormat="1">
      <c r="A250" t="s">
        <v>345</v>
      </c>
      <c r="B250" s="1" t="s">
        <v>217</v>
      </c>
      <c r="C250" s="24" t="s">
        <v>404</v>
      </c>
      <c r="D250" s="1" t="s">
        <v>16</v>
      </c>
      <c r="E250" s="1" t="s">
        <v>17</v>
      </c>
      <c r="F250" s="1" t="s">
        <v>18</v>
      </c>
      <c r="G250" s="23">
        <v>25.045000076293945</v>
      </c>
      <c r="K250" s="2"/>
      <c r="O250" s="5"/>
      <c r="Q250" s="32" t="s">
        <v>200</v>
      </c>
      <c r="R250" s="32" t="s">
        <v>201</v>
      </c>
      <c r="S250" s="31"/>
      <c r="T250" s="5"/>
      <c r="U250" s="15"/>
    </row>
    <row r="251" spans="1:21" s="5" customFormat="1">
      <c r="A251" t="s">
        <v>345</v>
      </c>
      <c r="B251" s="1" t="s">
        <v>217</v>
      </c>
      <c r="C251" s="24" t="s">
        <v>21</v>
      </c>
      <c r="D251" s="1" t="s">
        <v>16</v>
      </c>
      <c r="E251" s="1" t="s">
        <v>22</v>
      </c>
      <c r="F251" s="1" t="s">
        <v>18</v>
      </c>
      <c r="G251" s="23">
        <v>13.684000015258789</v>
      </c>
      <c r="H251" s="1"/>
      <c r="I251" s="1">
        <f t="shared" ref="I251" si="218">ABS(G251-G250)</f>
        <v>11.361000061035156</v>
      </c>
      <c r="J251" s="2">
        <f t="shared" ref="J251" si="219">POWER(2,-(I251))</f>
        <v>3.8018782134809418E-4</v>
      </c>
      <c r="K251" s="2"/>
      <c r="L251" s="1"/>
      <c r="M251" s="1"/>
      <c r="N251" s="1"/>
      <c r="P251" s="32" t="s">
        <v>199</v>
      </c>
      <c r="Q251" s="33"/>
      <c r="R251" s="33"/>
      <c r="S251" s="31"/>
      <c r="T251" s="6"/>
      <c r="U251" s="15"/>
    </row>
    <row r="252" spans="1:21" s="5" customFormat="1">
      <c r="A252"/>
      <c r="B252" s="1"/>
      <c r="C252" s="24"/>
      <c r="D252" s="1"/>
      <c r="E252" s="1"/>
      <c r="F252" s="1"/>
      <c r="G252" s="23"/>
      <c r="H252" s="1"/>
      <c r="I252" s="1"/>
      <c r="J252" s="2"/>
      <c r="K252" s="2"/>
      <c r="L252" s="1"/>
      <c r="M252" s="1"/>
      <c r="N252" s="1"/>
      <c r="P252" s="33"/>
      <c r="Q252" s="33"/>
      <c r="R252" s="33"/>
      <c r="S252" s="31"/>
      <c r="T252" s="6"/>
      <c r="U252" s="15"/>
    </row>
    <row r="253" spans="1:21" s="5" customFormat="1">
      <c r="A253" t="s">
        <v>346</v>
      </c>
      <c r="B253" s="1" t="s">
        <v>221</v>
      </c>
      <c r="C253" s="24" t="s">
        <v>21</v>
      </c>
      <c r="D253" s="1" t="s">
        <v>16</v>
      </c>
      <c r="E253" s="1" t="s">
        <v>17</v>
      </c>
      <c r="F253" s="1" t="s">
        <v>18</v>
      </c>
      <c r="G253" s="23">
        <v>14.196000099182129</v>
      </c>
      <c r="H253" s="1"/>
      <c r="I253" s="1"/>
      <c r="J253" s="1"/>
      <c r="K253" s="2">
        <f>AVERAGE(J254:J280)</f>
        <v>4.6535447187657895E-4</v>
      </c>
      <c r="L253" s="2">
        <f>STDEV(J254:J280)/SQRT(14)</f>
        <v>4.2266791384321022E-5</v>
      </c>
      <c r="M253" s="3">
        <f>K253*(1/K191)</f>
        <v>1.7382305221710108</v>
      </c>
      <c r="N253" s="4">
        <f>L253*(1/K191)</f>
        <v>0.15787841591419591</v>
      </c>
      <c r="P253" s="22">
        <v>1</v>
      </c>
      <c r="Q253" s="5">
        <f>(J254+J256)/2</f>
        <v>6.7163868838170755E-4</v>
      </c>
      <c r="R253" s="14" t="s">
        <v>202</v>
      </c>
      <c r="S253" s="15">
        <f>AVERAGE(Q253:Q259)</f>
        <v>4.653544718765789E-4</v>
      </c>
      <c r="T253" s="6"/>
    </row>
    <row r="254" spans="1:21" s="5" customFormat="1">
      <c r="A254" t="s">
        <v>346</v>
      </c>
      <c r="B254" s="1" t="s">
        <v>221</v>
      </c>
      <c r="C254" s="24" t="s">
        <v>404</v>
      </c>
      <c r="D254" s="1" t="s">
        <v>16</v>
      </c>
      <c r="E254" s="1" t="s">
        <v>22</v>
      </c>
      <c r="F254" s="1" t="s">
        <v>18</v>
      </c>
      <c r="G254" s="23">
        <v>24.684000015258789</v>
      </c>
      <c r="H254" s="1"/>
      <c r="I254" s="1">
        <f>ABS(G254-G253)</f>
        <v>10.48799991607666</v>
      </c>
      <c r="J254" s="2">
        <f>POWER(2,-(I254))</f>
        <v>6.9630166031143007E-4</v>
      </c>
      <c r="K254" s="2"/>
      <c r="L254" s="1"/>
      <c r="M254" s="1"/>
      <c r="N254" s="1"/>
      <c r="P254" s="22">
        <v>2</v>
      </c>
      <c r="Q254" s="5">
        <f>(J258+J260)/2</f>
        <v>2.9223182097202962E-4</v>
      </c>
      <c r="R254" s="14" t="s">
        <v>203</v>
      </c>
      <c r="S254" s="16">
        <f>S253*(1/S191)</f>
        <v>1.7382305221710106</v>
      </c>
    </row>
    <row r="255" spans="1:21" s="5" customFormat="1">
      <c r="A255" t="s">
        <v>347</v>
      </c>
      <c r="B255" s="1" t="s">
        <v>221</v>
      </c>
      <c r="C255" s="24" t="s">
        <v>21</v>
      </c>
      <c r="D255" s="1" t="s">
        <v>16</v>
      </c>
      <c r="E255" s="1" t="s">
        <v>17</v>
      </c>
      <c r="F255" s="1" t="s">
        <v>18</v>
      </c>
      <c r="G255" s="23">
        <v>14.182999610900879</v>
      </c>
      <c r="H255" s="1"/>
      <c r="I255" s="1"/>
      <c r="J255" s="1"/>
      <c r="K255" s="2"/>
      <c r="L255" s="1"/>
      <c r="M255" s="1"/>
      <c r="N255" s="1"/>
      <c r="P255" s="22">
        <v>3</v>
      </c>
      <c r="Q255" s="5">
        <f>(J262+J264)/2</f>
        <v>4.3580935834641168E-4</v>
      </c>
      <c r="R255" s="14" t="s">
        <v>204</v>
      </c>
      <c r="S255" s="17">
        <f>STDEV(Q253:Q259)/SQRT(7)</f>
        <v>5.9839918378646115E-5</v>
      </c>
    </row>
    <row r="256" spans="1:21" s="5" customFormat="1">
      <c r="A256" t="s">
        <v>347</v>
      </c>
      <c r="B256" s="1" t="s">
        <v>221</v>
      </c>
      <c r="C256" s="24" t="s">
        <v>404</v>
      </c>
      <c r="D256" s="1" t="s">
        <v>16</v>
      </c>
      <c r="E256" s="1" t="s">
        <v>22</v>
      </c>
      <c r="F256" s="1" t="s">
        <v>18</v>
      </c>
      <c r="G256" s="23">
        <v>24.777000427246094</v>
      </c>
      <c r="H256" s="1"/>
      <c r="I256" s="1">
        <f t="shared" ref="I256" si="220">ABS(G256-G255)</f>
        <v>10.594000816345215</v>
      </c>
      <c r="J256" s="2">
        <f t="shared" ref="J256" si="221">POWER(2,-(I256))</f>
        <v>6.4697571645198492E-4</v>
      </c>
      <c r="K256" s="2"/>
      <c r="L256" s="1"/>
      <c r="M256" s="1"/>
      <c r="N256" s="1"/>
      <c r="P256" s="22">
        <v>4</v>
      </c>
      <c r="Q256" s="5">
        <f>(J266+J268)/2</f>
        <v>5.1640316941357076E-4</v>
      </c>
      <c r="R256" s="14" t="s">
        <v>205</v>
      </c>
      <c r="S256" s="18">
        <f>S255*(1/S191)</f>
        <v>0.22351901368978713</v>
      </c>
    </row>
    <row r="257" spans="1:21" s="5" customFormat="1">
      <c r="A257" t="s">
        <v>348</v>
      </c>
      <c r="B257" s="1" t="s">
        <v>221</v>
      </c>
      <c r="C257" s="24" t="s">
        <v>21</v>
      </c>
      <c r="D257" s="1" t="s">
        <v>16</v>
      </c>
      <c r="E257" s="1" t="s">
        <v>17</v>
      </c>
      <c r="F257" s="1" t="s">
        <v>18</v>
      </c>
      <c r="G257" s="23">
        <v>13.262999534606934</v>
      </c>
      <c r="H257" s="1"/>
      <c r="I257" s="1"/>
      <c r="J257" s="1"/>
      <c r="K257" s="2"/>
      <c r="L257" s="2"/>
      <c r="M257" s="3"/>
      <c r="N257" s="4"/>
      <c r="P257" s="22">
        <v>5</v>
      </c>
      <c r="Q257" s="5">
        <f>(J270+J272)/2</f>
        <v>2.807413477254457E-4</v>
      </c>
      <c r="R257" s="9"/>
      <c r="S257" s="15"/>
      <c r="U257" s="15"/>
    </row>
    <row r="258" spans="1:21" s="5" customFormat="1">
      <c r="A258" t="s">
        <v>348</v>
      </c>
      <c r="B258" s="1" t="s">
        <v>221</v>
      </c>
      <c r="C258" s="24" t="s">
        <v>404</v>
      </c>
      <c r="D258" s="1" t="s">
        <v>16</v>
      </c>
      <c r="E258" s="1" t="s">
        <v>22</v>
      </c>
      <c r="F258" s="1" t="s">
        <v>18</v>
      </c>
      <c r="G258" s="23">
        <v>24.969999313354492</v>
      </c>
      <c r="H258" s="1"/>
      <c r="I258" s="1">
        <f t="shared" ref="I258" si="222">ABS(G258-G257)</f>
        <v>11.706999778747559</v>
      </c>
      <c r="J258" s="2">
        <f t="shared" ref="J258" si="223">POWER(2,-(I258))</f>
        <v>2.9911755854485696E-4</v>
      </c>
      <c r="K258" s="2"/>
      <c r="L258" s="1"/>
      <c r="M258" s="1"/>
      <c r="N258" s="1"/>
      <c r="P258" s="22">
        <v>6</v>
      </c>
      <c r="Q258" s="5">
        <f>(J274+J276)/2</f>
        <v>6.5655347208904433E-4</v>
      </c>
      <c r="R258" s="9"/>
      <c r="S258" s="15"/>
      <c r="U258" s="15"/>
    </row>
    <row r="259" spans="1:21" s="1" customFormat="1">
      <c r="A259" t="s">
        <v>349</v>
      </c>
      <c r="B259" s="1" t="s">
        <v>221</v>
      </c>
      <c r="C259" s="24" t="s">
        <v>21</v>
      </c>
      <c r="D259" s="1" t="s">
        <v>16</v>
      </c>
      <c r="E259" s="1" t="s">
        <v>17</v>
      </c>
      <c r="F259" s="1" t="s">
        <v>18</v>
      </c>
      <c r="G259" s="23">
        <v>13.208999633789062</v>
      </c>
      <c r="K259" s="2"/>
      <c r="O259" s="5"/>
      <c r="P259" s="22">
        <v>7</v>
      </c>
      <c r="Q259" s="5">
        <f>(J278+J280)/2</f>
        <v>4.0410344620784287E-4</v>
      </c>
      <c r="R259" s="9"/>
      <c r="S259" s="15"/>
      <c r="T259" s="5"/>
      <c r="U259" s="15"/>
    </row>
    <row r="260" spans="1:21" s="1" customFormat="1">
      <c r="A260" t="s">
        <v>349</v>
      </c>
      <c r="B260" s="1" t="s">
        <v>221</v>
      </c>
      <c r="C260" s="24" t="s">
        <v>404</v>
      </c>
      <c r="D260" s="1" t="s">
        <v>16</v>
      </c>
      <c r="E260" s="1" t="s">
        <v>22</v>
      </c>
      <c r="F260" s="1" t="s">
        <v>18</v>
      </c>
      <c r="G260" s="23">
        <v>24.983999252319336</v>
      </c>
      <c r="I260" s="1">
        <f t="shared" ref="I260" si="224">ABS(G260-G259)</f>
        <v>11.774999618530273</v>
      </c>
      <c r="J260" s="2">
        <f t="shared" ref="J260" si="225">POWER(2,-(I260))</f>
        <v>2.8534608339920227E-4</v>
      </c>
      <c r="K260" s="2"/>
      <c r="O260" s="5"/>
      <c r="P260" s="5"/>
      <c r="Q260" s="5"/>
      <c r="R260" s="9"/>
      <c r="S260" s="15"/>
      <c r="T260" s="5"/>
      <c r="U260" s="15"/>
    </row>
    <row r="261" spans="1:21" s="1" customFormat="1">
      <c r="A261" t="s">
        <v>350</v>
      </c>
      <c r="B261" s="1" t="s">
        <v>221</v>
      </c>
      <c r="C261" s="24" t="s">
        <v>404</v>
      </c>
      <c r="D261" s="1" t="s">
        <v>16</v>
      </c>
      <c r="E261" s="1" t="s">
        <v>17</v>
      </c>
      <c r="F261" s="1" t="s">
        <v>18</v>
      </c>
      <c r="G261" s="23">
        <v>24.628999710083008</v>
      </c>
      <c r="K261" s="2"/>
      <c r="O261" s="5"/>
      <c r="P261" s="5"/>
      <c r="Q261" s="5"/>
      <c r="R261" s="9"/>
      <c r="S261" s="15"/>
      <c r="T261" s="5"/>
      <c r="U261" s="15"/>
    </row>
    <row r="262" spans="1:21" s="1" customFormat="1">
      <c r="A262" t="s">
        <v>350</v>
      </c>
      <c r="B262" s="1" t="s">
        <v>221</v>
      </c>
      <c r="C262" s="24" t="s">
        <v>21</v>
      </c>
      <c r="D262" s="1" t="s">
        <v>16</v>
      </c>
      <c r="E262" s="1" t="s">
        <v>22</v>
      </c>
      <c r="F262" s="1" t="s">
        <v>18</v>
      </c>
      <c r="G262" s="23">
        <v>13.579999923706055</v>
      </c>
      <c r="I262" s="1">
        <f t="shared" ref="I262" si="226">ABS(G262-G261)</f>
        <v>11.048999786376953</v>
      </c>
      <c r="J262" s="2">
        <f t="shared" ref="J262" si="227">POWER(2,-(I262))</f>
        <v>4.7197570321898816E-4</v>
      </c>
      <c r="K262" s="2"/>
      <c r="O262" s="5"/>
      <c r="P262" s="5"/>
      <c r="Q262" s="5"/>
      <c r="R262" s="9"/>
      <c r="S262" s="15"/>
      <c r="T262" s="5"/>
      <c r="U262" s="15"/>
    </row>
    <row r="263" spans="1:21" s="1" customFormat="1">
      <c r="A263" t="s">
        <v>351</v>
      </c>
      <c r="B263" s="1" t="s">
        <v>221</v>
      </c>
      <c r="C263" s="24" t="s">
        <v>404</v>
      </c>
      <c r="D263" s="1" t="s">
        <v>16</v>
      </c>
      <c r="E263" s="1" t="s">
        <v>17</v>
      </c>
      <c r="F263" s="1" t="s">
        <v>18</v>
      </c>
      <c r="G263" s="23">
        <v>24.611000061035156</v>
      </c>
      <c r="K263" s="2"/>
      <c r="O263" s="5"/>
      <c r="P263" s="5"/>
      <c r="Q263" s="5"/>
      <c r="R263" s="9"/>
      <c r="S263" s="15"/>
      <c r="T263" s="5"/>
      <c r="U263" s="15"/>
    </row>
    <row r="264" spans="1:21" s="1" customFormat="1">
      <c r="A264" t="s">
        <v>351</v>
      </c>
      <c r="B264" s="1" t="s">
        <v>221</v>
      </c>
      <c r="C264" s="24" t="s">
        <v>21</v>
      </c>
      <c r="D264" s="1" t="s">
        <v>16</v>
      </c>
      <c r="E264" s="1" t="s">
        <v>22</v>
      </c>
      <c r="F264" s="1" t="s">
        <v>18</v>
      </c>
      <c r="G264" s="23">
        <v>13.321999549865723</v>
      </c>
      <c r="I264" s="1">
        <f t="shared" ref="I264" si="228">ABS(G264-G263)</f>
        <v>11.289000511169434</v>
      </c>
      <c r="J264" s="2">
        <f t="shared" ref="J264" si="229">POWER(2,-(I264))</f>
        <v>3.9964301347383515E-4</v>
      </c>
      <c r="K264" s="2"/>
      <c r="O264" s="5"/>
      <c r="P264" s="5"/>
      <c r="Q264" s="5"/>
      <c r="R264" s="9"/>
      <c r="S264" s="15"/>
      <c r="T264" s="5"/>
      <c r="U264" s="15"/>
    </row>
    <row r="265" spans="1:21" s="1" customFormat="1">
      <c r="A265" t="s">
        <v>352</v>
      </c>
      <c r="B265" s="1" t="s">
        <v>221</v>
      </c>
      <c r="C265" s="24" t="s">
        <v>404</v>
      </c>
      <c r="D265" s="1" t="s">
        <v>16</v>
      </c>
      <c r="E265" s="1" t="s">
        <v>17</v>
      </c>
      <c r="F265" s="1" t="s">
        <v>18</v>
      </c>
      <c r="G265" s="23">
        <v>24.903999328613281</v>
      </c>
      <c r="K265" s="2"/>
      <c r="O265" s="5"/>
      <c r="P265" s="5"/>
      <c r="Q265" s="5"/>
      <c r="R265" s="9"/>
      <c r="S265" s="15"/>
      <c r="T265" s="5"/>
      <c r="U265" s="15"/>
    </row>
    <row r="266" spans="1:21" s="1" customFormat="1">
      <c r="A266" t="s">
        <v>352</v>
      </c>
      <c r="B266" s="1" t="s">
        <v>221</v>
      </c>
      <c r="C266" s="24" t="s">
        <v>21</v>
      </c>
      <c r="D266" s="1" t="s">
        <v>16</v>
      </c>
      <c r="E266" s="1" t="s">
        <v>22</v>
      </c>
      <c r="F266" s="1" t="s">
        <v>18</v>
      </c>
      <c r="G266" s="23">
        <v>13.722000122070312</v>
      </c>
      <c r="I266" s="1">
        <f t="shared" ref="I266" si="230">ABS(G266-G265)</f>
        <v>11.181999206542969</v>
      </c>
      <c r="J266" s="2">
        <f t="shared" ref="J266" si="231">POWER(2,-(I266))</f>
        <v>4.3041047007127368E-4</v>
      </c>
      <c r="K266" s="2"/>
      <c r="O266" s="5"/>
      <c r="P266" s="5"/>
      <c r="Q266" s="5"/>
      <c r="R266" s="9"/>
      <c r="S266" s="15"/>
      <c r="T266" s="5"/>
      <c r="U266" s="15"/>
    </row>
    <row r="267" spans="1:21" s="1" customFormat="1">
      <c r="A267" t="s">
        <v>353</v>
      </c>
      <c r="B267" s="1" t="s">
        <v>221</v>
      </c>
      <c r="C267" s="24" t="s">
        <v>404</v>
      </c>
      <c r="D267" s="1" t="s">
        <v>16</v>
      </c>
      <c r="E267" s="1" t="s">
        <v>17</v>
      </c>
      <c r="F267" s="1" t="s">
        <v>18</v>
      </c>
      <c r="G267" s="23">
        <v>24.988000869750977</v>
      </c>
      <c r="K267" s="2"/>
      <c r="O267" s="5"/>
      <c r="P267" s="5"/>
      <c r="Q267" s="5"/>
      <c r="R267" s="9"/>
      <c r="S267" s="15"/>
      <c r="T267" s="5"/>
      <c r="U267" s="15"/>
    </row>
    <row r="268" spans="1:21" s="1" customFormat="1">
      <c r="A268" t="s">
        <v>353</v>
      </c>
      <c r="B268" s="1" t="s">
        <v>221</v>
      </c>
      <c r="C268" s="24" t="s">
        <v>21</v>
      </c>
      <c r="D268" s="1" t="s">
        <v>16</v>
      </c>
      <c r="E268" s="1" t="s">
        <v>22</v>
      </c>
      <c r="F268" s="1" t="s">
        <v>18</v>
      </c>
      <c r="G268" s="23">
        <v>14.291000366210938</v>
      </c>
      <c r="I268" s="1">
        <f t="shared" ref="I268" si="232">ABS(G268-G267)</f>
        <v>10.697000503540039</v>
      </c>
      <c r="J268" s="2">
        <f t="shared" ref="J268" si="233">POWER(2,-(I268))</f>
        <v>6.0239586875586795E-4</v>
      </c>
      <c r="K268" s="2"/>
      <c r="O268" s="5"/>
      <c r="P268" s="5"/>
      <c r="Q268" s="5"/>
      <c r="R268" s="9"/>
      <c r="S268" s="15"/>
      <c r="T268" s="5"/>
      <c r="U268" s="15"/>
    </row>
    <row r="269" spans="1:21" s="1" customFormat="1">
      <c r="A269" t="s">
        <v>354</v>
      </c>
      <c r="B269" s="1" t="s">
        <v>221</v>
      </c>
      <c r="C269" s="24" t="s">
        <v>404</v>
      </c>
      <c r="D269" s="1" t="s">
        <v>16</v>
      </c>
      <c r="E269" s="1" t="s">
        <v>17</v>
      </c>
      <c r="F269" s="1" t="s">
        <v>18</v>
      </c>
      <c r="G269" s="23">
        <v>25.14900016784668</v>
      </c>
      <c r="K269" s="2"/>
      <c r="O269" s="5"/>
      <c r="P269" s="5"/>
      <c r="Q269" s="5"/>
      <c r="R269" s="9"/>
      <c r="S269" s="15"/>
      <c r="T269" s="5"/>
      <c r="U269" s="15"/>
    </row>
    <row r="270" spans="1:21" s="1" customFormat="1">
      <c r="A270" t="s">
        <v>354</v>
      </c>
      <c r="B270" s="1" t="s">
        <v>221</v>
      </c>
      <c r="C270" s="24" t="s">
        <v>21</v>
      </c>
      <c r="D270" s="1" t="s">
        <v>16</v>
      </c>
      <c r="E270" s="1" t="s">
        <v>22</v>
      </c>
      <c r="F270" s="1" t="s">
        <v>18</v>
      </c>
      <c r="G270" s="23">
        <v>13.295000076293945</v>
      </c>
      <c r="I270" s="1">
        <f t="shared" ref="I270" si="234">ABS(G270-G269)</f>
        <v>11.854000091552734</v>
      </c>
      <c r="J270" s="2">
        <f t="shared" ref="J270" si="235">POWER(2,-(I270))</f>
        <v>2.7014093820177835E-4</v>
      </c>
      <c r="K270" s="2"/>
      <c r="O270" s="5"/>
      <c r="P270" s="5"/>
      <c r="Q270" s="5"/>
      <c r="R270" s="9"/>
      <c r="S270" s="15"/>
      <c r="T270" s="5"/>
      <c r="U270" s="15"/>
    </row>
    <row r="271" spans="1:21" s="1" customFormat="1">
      <c r="A271" t="s">
        <v>355</v>
      </c>
      <c r="B271" s="1" t="s">
        <v>221</v>
      </c>
      <c r="C271" s="24" t="s">
        <v>404</v>
      </c>
      <c r="D271" s="1" t="s">
        <v>16</v>
      </c>
      <c r="E271" s="1" t="s">
        <v>17</v>
      </c>
      <c r="F271" s="1" t="s">
        <v>18</v>
      </c>
      <c r="G271" s="23">
        <v>25.135000228881836</v>
      </c>
      <c r="K271" s="2"/>
      <c r="O271" s="5"/>
      <c r="P271" s="5"/>
      <c r="Q271" s="5"/>
      <c r="R271" s="9"/>
      <c r="S271" s="15"/>
      <c r="T271" s="5"/>
      <c r="U271" s="15"/>
    </row>
    <row r="272" spans="1:21" s="1" customFormat="1">
      <c r="A272" t="s">
        <v>355</v>
      </c>
      <c r="B272" s="1" t="s">
        <v>221</v>
      </c>
      <c r="C272" s="24" t="s">
        <v>21</v>
      </c>
      <c r="D272" s="1" t="s">
        <v>16</v>
      </c>
      <c r="E272" s="1" t="s">
        <v>22</v>
      </c>
      <c r="F272" s="1" t="s">
        <v>18</v>
      </c>
      <c r="G272" s="23">
        <v>13.390000343322754</v>
      </c>
      <c r="I272" s="1">
        <f t="shared" ref="I272" si="236">ABS(G272-G271)</f>
        <v>11.744999885559082</v>
      </c>
      <c r="J272" s="2">
        <f t="shared" ref="J272" si="237">POWER(2,-(I272))</f>
        <v>2.91341757249113E-4</v>
      </c>
      <c r="K272" s="2"/>
      <c r="O272" s="5"/>
      <c r="P272" s="5"/>
      <c r="Q272" s="5"/>
      <c r="R272" s="9"/>
      <c r="S272" s="15"/>
      <c r="T272" s="5"/>
      <c r="U272" s="15"/>
    </row>
    <row r="273" spans="1:44">
      <c r="A273" t="s">
        <v>356</v>
      </c>
      <c r="B273" s="1" t="s">
        <v>221</v>
      </c>
      <c r="C273" s="24" t="s">
        <v>404</v>
      </c>
      <c r="D273" s="1" t="s">
        <v>16</v>
      </c>
      <c r="E273" s="1" t="s">
        <v>17</v>
      </c>
      <c r="F273" s="1" t="s">
        <v>18</v>
      </c>
      <c r="G273" s="23">
        <v>24.389999389648438</v>
      </c>
      <c r="J273" s="1"/>
    </row>
    <row r="274" spans="1:44">
      <c r="A274" t="s">
        <v>356</v>
      </c>
      <c r="B274" s="1" t="s">
        <v>221</v>
      </c>
      <c r="C274" s="24" t="s">
        <v>21</v>
      </c>
      <c r="D274" s="1" t="s">
        <v>16</v>
      </c>
      <c r="E274" s="1" t="s">
        <v>22</v>
      </c>
      <c r="F274" s="1" t="s">
        <v>18</v>
      </c>
      <c r="G274" s="23">
        <v>13.840999603271484</v>
      </c>
      <c r="I274" s="1">
        <f t="shared" ref="I274" si="238">ABS(G274-G273)</f>
        <v>10.548999786376953</v>
      </c>
      <c r="J274" s="2">
        <f t="shared" ref="J274" si="239">POWER(2,-(I274))</f>
        <v>6.6747444060287183E-4</v>
      </c>
    </row>
    <row r="275" spans="1:44">
      <c r="A275" t="s">
        <v>357</v>
      </c>
      <c r="B275" s="1" t="s">
        <v>221</v>
      </c>
      <c r="C275" s="24" t="s">
        <v>404</v>
      </c>
      <c r="D275" s="1" t="s">
        <v>16</v>
      </c>
      <c r="E275" s="1" t="s">
        <v>17</v>
      </c>
      <c r="F275" s="1" t="s">
        <v>18</v>
      </c>
      <c r="G275" s="23">
        <v>24.434999465942383</v>
      </c>
      <c r="J275" s="1"/>
    </row>
    <row r="276" spans="1:44">
      <c r="A276" t="s">
        <v>357</v>
      </c>
      <c r="B276" s="1" t="s">
        <v>221</v>
      </c>
      <c r="C276" s="24" t="s">
        <v>21</v>
      </c>
      <c r="D276" s="1" t="s">
        <v>16</v>
      </c>
      <c r="E276" s="1" t="s">
        <v>22</v>
      </c>
      <c r="F276" s="1" t="s">
        <v>18</v>
      </c>
      <c r="G276" s="23">
        <v>13.838000297546387</v>
      </c>
      <c r="I276" s="1">
        <f t="shared" ref="I276" si="240">ABS(G276-G275)</f>
        <v>10.596999168395996</v>
      </c>
      <c r="J276" s="2">
        <f t="shared" ref="J276" si="241">POWER(2,-(I276))</f>
        <v>6.4563250357521694E-4</v>
      </c>
    </row>
    <row r="277" spans="1:44">
      <c r="A277" t="s">
        <v>358</v>
      </c>
      <c r="B277" s="1" t="s">
        <v>221</v>
      </c>
      <c r="C277" s="24" t="s">
        <v>404</v>
      </c>
      <c r="D277" s="1" t="s">
        <v>16</v>
      </c>
      <c r="E277" s="1" t="s">
        <v>17</v>
      </c>
      <c r="F277" s="1" t="s">
        <v>18</v>
      </c>
      <c r="G277" s="23">
        <v>24.843000411987305</v>
      </c>
      <c r="J277" s="1"/>
    </row>
    <row r="278" spans="1:44">
      <c r="A278" t="s">
        <v>358</v>
      </c>
      <c r="B278" s="1" t="s">
        <v>221</v>
      </c>
      <c r="C278" s="24" t="s">
        <v>21</v>
      </c>
      <c r="D278" s="1" t="s">
        <v>16</v>
      </c>
      <c r="E278" s="1" t="s">
        <v>22</v>
      </c>
      <c r="F278" s="1" t="s">
        <v>18</v>
      </c>
      <c r="G278" s="23">
        <v>13.37600040435791</v>
      </c>
      <c r="I278" s="1">
        <f t="shared" ref="I278" si="242">ABS(G278-G277)</f>
        <v>11.467000007629395</v>
      </c>
      <c r="J278" s="2">
        <f t="shared" ref="J278" si="243">POWER(2,-(I278))</f>
        <v>3.5325558550261489E-4</v>
      </c>
    </row>
    <row r="279" spans="1:44">
      <c r="A279" t="s">
        <v>359</v>
      </c>
      <c r="B279" s="1" t="s">
        <v>221</v>
      </c>
      <c r="C279" s="24" t="s">
        <v>404</v>
      </c>
      <c r="D279" s="1" t="s">
        <v>16</v>
      </c>
      <c r="E279" s="1" t="s">
        <v>17</v>
      </c>
      <c r="F279" s="1" t="s">
        <v>18</v>
      </c>
      <c r="G279" s="23">
        <v>24.88800048828125</v>
      </c>
      <c r="J279" s="1"/>
      <c r="P279" s="1"/>
      <c r="Q279" s="32" t="s">
        <v>200</v>
      </c>
      <c r="R279" s="32" t="s">
        <v>201</v>
      </c>
      <c r="S279" s="31"/>
    </row>
    <row r="280" spans="1:44">
      <c r="A280" t="s">
        <v>359</v>
      </c>
      <c r="B280" s="1" t="s">
        <v>221</v>
      </c>
      <c r="C280" s="24" t="s">
        <v>21</v>
      </c>
      <c r="D280" s="1" t="s">
        <v>16</v>
      </c>
      <c r="E280" s="1" t="s">
        <v>22</v>
      </c>
      <c r="F280" s="1" t="s">
        <v>18</v>
      </c>
      <c r="G280" s="23">
        <v>13.78600025177002</v>
      </c>
      <c r="I280" s="1">
        <f t="shared" ref="I280" si="244">ABS(G280-G279)</f>
        <v>11.10200023651123</v>
      </c>
      <c r="J280" s="2">
        <f t="shared" ref="J280" si="245">POWER(2,-(I280))</f>
        <v>4.5495130691307079E-4</v>
      </c>
      <c r="P280" s="32" t="s">
        <v>199</v>
      </c>
      <c r="Q280" s="33"/>
      <c r="R280" s="33"/>
      <c r="S280" s="31"/>
    </row>
    <row r="281" spans="1:44">
      <c r="A281" s="1"/>
      <c r="C281" s="24"/>
      <c r="G281" s="1"/>
      <c r="L281" s="2"/>
      <c r="M281" s="3"/>
      <c r="N281" s="4"/>
      <c r="P281" s="33"/>
      <c r="Q281" s="33"/>
      <c r="R281" s="33"/>
      <c r="S281" s="31"/>
    </row>
    <row r="282" spans="1:44">
      <c r="A282" t="s">
        <v>360</v>
      </c>
      <c r="B282" s="1" t="s">
        <v>213</v>
      </c>
      <c r="C282" s="24" t="s">
        <v>21</v>
      </c>
      <c r="D282" s="1" t="s">
        <v>16</v>
      </c>
      <c r="E282" s="1" t="s">
        <v>17</v>
      </c>
      <c r="F282" s="1" t="s">
        <v>18</v>
      </c>
      <c r="G282" s="23">
        <v>13.180000305175781</v>
      </c>
      <c r="J282" s="1"/>
      <c r="K282" s="2">
        <f>AVERAGE(J282:J309)</f>
        <v>4.0806075420563151E-4</v>
      </c>
      <c r="L282" s="2">
        <f>STDEV(J283:J309)/SQRT(14)</f>
        <v>2.0766951728475408E-5</v>
      </c>
      <c r="M282" s="3">
        <f>K282*(1/K191)</f>
        <v>1.5242222880120351</v>
      </c>
      <c r="N282" s="4">
        <f>L282*(1/K191)</f>
        <v>7.757043614799905E-2</v>
      </c>
      <c r="P282" s="22">
        <v>1</v>
      </c>
      <c r="Q282" s="5">
        <f>(J283+J285)/2</f>
        <v>4.4407427968992658E-4</v>
      </c>
      <c r="R282" s="14" t="s">
        <v>202</v>
      </c>
      <c r="S282" s="15">
        <f>AVERAGE(Q282:Q288)</f>
        <v>4.0806075420563151E-4</v>
      </c>
      <c r="U282" s="1"/>
      <c r="W282" s="1"/>
    </row>
    <row r="283" spans="1:44" s="7" customFormat="1">
      <c r="A283" t="s">
        <v>360</v>
      </c>
      <c r="B283" s="1" t="s">
        <v>213</v>
      </c>
      <c r="C283" s="24" t="s">
        <v>404</v>
      </c>
      <c r="D283" s="1" t="s">
        <v>16</v>
      </c>
      <c r="E283" s="1" t="s">
        <v>22</v>
      </c>
      <c r="F283" s="1" t="s">
        <v>18</v>
      </c>
      <c r="G283" s="23">
        <v>24.301000595092773</v>
      </c>
      <c r="H283" s="1"/>
      <c r="I283" s="1">
        <f>ABS(G283-G282)</f>
        <v>11.121000289916992</v>
      </c>
      <c r="J283" s="2">
        <f>POWER(2,-(I283))</f>
        <v>4.4899895574382955E-4</v>
      </c>
      <c r="K283" s="2"/>
      <c r="L283" s="2"/>
      <c r="M283" s="3"/>
      <c r="N283" s="1"/>
      <c r="O283" s="5"/>
      <c r="P283" s="22">
        <v>2</v>
      </c>
      <c r="Q283" s="5">
        <f>(J287+J289)/2</f>
        <v>3.8257816821780401E-4</v>
      </c>
      <c r="R283" s="14" t="s">
        <v>203</v>
      </c>
      <c r="S283" s="16">
        <f>S282*(1/S191)</f>
        <v>1.5242222880120351</v>
      </c>
      <c r="T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>
      <c r="A284" t="s">
        <v>361</v>
      </c>
      <c r="B284" s="1" t="s">
        <v>213</v>
      </c>
      <c r="C284" s="24" t="s">
        <v>21</v>
      </c>
      <c r="D284" s="1" t="s">
        <v>16</v>
      </c>
      <c r="E284" s="1" t="s">
        <v>17</v>
      </c>
      <c r="F284" s="1" t="s">
        <v>18</v>
      </c>
      <c r="G284" s="23">
        <v>13.13599967956543</v>
      </c>
      <c r="J284" s="1"/>
      <c r="P284" s="22">
        <v>3</v>
      </c>
      <c r="Q284" s="5">
        <f>(J291+J293)/2</f>
        <v>3.6339949222011935E-4</v>
      </c>
      <c r="R284" s="14" t="s">
        <v>204</v>
      </c>
      <c r="S284" s="17">
        <f>STDEV(Q282:Q288)/SQRT(7)</f>
        <v>3.0323975684082803E-5</v>
      </c>
      <c r="U284" s="1"/>
      <c r="W284" s="1"/>
    </row>
    <row r="285" spans="1:44">
      <c r="A285" t="s">
        <v>361</v>
      </c>
      <c r="B285" s="1" t="s">
        <v>213</v>
      </c>
      <c r="C285" s="24" t="s">
        <v>404</v>
      </c>
      <c r="D285" s="1" t="s">
        <v>16</v>
      </c>
      <c r="E285" s="1" t="s">
        <v>22</v>
      </c>
      <c r="F285" s="1" t="s">
        <v>18</v>
      </c>
      <c r="G285" s="23">
        <v>24.288999557495117</v>
      </c>
      <c r="I285" s="1">
        <f t="shared" ref="I285" si="246">ABS(G285-G284)</f>
        <v>11.152999877929688</v>
      </c>
      <c r="J285" s="2">
        <f t="shared" ref="J285" si="247">POWER(2,-(I285))</f>
        <v>4.3914960363602361E-4</v>
      </c>
      <c r="P285" s="22">
        <v>4</v>
      </c>
      <c r="Q285" s="5">
        <f>(J295+J297)/2</f>
        <v>4.1492522126433055E-4</v>
      </c>
      <c r="R285" s="14" t="s">
        <v>205</v>
      </c>
      <c r="S285" s="18">
        <f>S284*(1/S191)</f>
        <v>0.11326862268044137</v>
      </c>
      <c r="U285" s="1"/>
    </row>
    <row r="286" spans="1:44">
      <c r="A286" t="s">
        <v>362</v>
      </c>
      <c r="B286" s="1" t="s">
        <v>213</v>
      </c>
      <c r="C286" s="24" t="s">
        <v>21</v>
      </c>
      <c r="D286" s="1" t="s">
        <v>16</v>
      </c>
      <c r="E286" s="1" t="s">
        <v>17</v>
      </c>
      <c r="F286" s="1" t="s">
        <v>18</v>
      </c>
      <c r="G286" s="23">
        <v>13.055000305175781</v>
      </c>
      <c r="J286" s="1"/>
      <c r="L286" s="2"/>
      <c r="M286" s="3"/>
      <c r="N286" s="4"/>
      <c r="P286" s="22">
        <v>5</v>
      </c>
      <c r="Q286" s="5">
        <f>(J299+J301)/2</f>
        <v>2.9288106099943547E-4</v>
      </c>
      <c r="S286" s="20" t="s">
        <v>206</v>
      </c>
    </row>
    <row r="287" spans="1:44">
      <c r="A287" t="s">
        <v>362</v>
      </c>
      <c r="B287" s="1" t="s">
        <v>213</v>
      </c>
      <c r="C287" s="24" t="s">
        <v>404</v>
      </c>
      <c r="D287" s="1" t="s">
        <v>16</v>
      </c>
      <c r="E287" s="1" t="s">
        <v>22</v>
      </c>
      <c r="F287" s="1" t="s">
        <v>18</v>
      </c>
      <c r="G287" s="23">
        <v>24.417999267578125</v>
      </c>
      <c r="I287" s="1">
        <f t="shared" ref="I287" si="248">ABS(G287-G286)</f>
        <v>11.362998962402344</v>
      </c>
      <c r="J287" s="2">
        <f t="shared" ref="J287" si="249">POWER(2,-(I287))</f>
        <v>3.7966142338867373E-4</v>
      </c>
      <c r="P287" s="22">
        <v>6</v>
      </c>
      <c r="Q287" s="5">
        <f>(J303+J305)/2</f>
        <v>5.5418684195963051E-4</v>
      </c>
      <c r="R287" s="14" t="s">
        <v>207</v>
      </c>
      <c r="S287" s="5">
        <f>TTEST(Q282:Q288,Q311:Q318,2,2)</f>
        <v>0.9802108542144361</v>
      </c>
    </row>
    <row r="288" spans="1:44">
      <c r="A288" t="s">
        <v>363</v>
      </c>
      <c r="B288" s="1" t="s">
        <v>213</v>
      </c>
      <c r="C288" s="24" t="s">
        <v>21</v>
      </c>
      <c r="D288" s="1" t="s">
        <v>16</v>
      </c>
      <c r="E288" s="1" t="s">
        <v>17</v>
      </c>
      <c r="F288" s="1" t="s">
        <v>18</v>
      </c>
      <c r="G288" s="23">
        <v>13.12399959564209</v>
      </c>
      <c r="J288" s="1"/>
      <c r="P288" s="22">
        <v>7</v>
      </c>
      <c r="Q288" s="5">
        <f>(J307+J309)/2</f>
        <v>4.0438021508817381E-4</v>
      </c>
      <c r="R288" s="14" t="s">
        <v>208</v>
      </c>
      <c r="S288" s="5">
        <f>TTEST(Q282:Q288,Q344:Q350,2,2)</f>
        <v>4.4618315408664171E-2</v>
      </c>
    </row>
    <row r="289" spans="1:19" s="1" customFormat="1">
      <c r="A289" t="s">
        <v>363</v>
      </c>
      <c r="B289" s="1" t="s">
        <v>213</v>
      </c>
      <c r="C289" s="24" t="s">
        <v>404</v>
      </c>
      <c r="D289" s="1" t="s">
        <v>16</v>
      </c>
      <c r="E289" s="1" t="s">
        <v>22</v>
      </c>
      <c r="F289" s="1" t="s">
        <v>18</v>
      </c>
      <c r="G289" s="23">
        <v>24.465000152587891</v>
      </c>
      <c r="I289" s="1">
        <f t="shared" ref="I289" si="250">ABS(G289-G288)</f>
        <v>11.341000556945801</v>
      </c>
      <c r="J289" s="2">
        <f t="shared" ref="J289" si="251">POWER(2,-(I289))</f>
        <v>3.8549491304693434E-4</v>
      </c>
      <c r="K289" s="2"/>
      <c r="O289" s="5"/>
      <c r="P289" s="5"/>
      <c r="Q289" s="5"/>
      <c r="R289" s="14" t="s">
        <v>209</v>
      </c>
      <c r="S289" s="5">
        <f>TTEST(Q311:Q318,Q344:Q350,2,2)</f>
        <v>3.1466672725802759E-2</v>
      </c>
    </row>
    <row r="290" spans="1:19" s="1" customFormat="1">
      <c r="A290" t="s">
        <v>364</v>
      </c>
      <c r="B290" s="1" t="s">
        <v>213</v>
      </c>
      <c r="C290" s="24" t="s">
        <v>404</v>
      </c>
      <c r="D290" s="1" t="s">
        <v>16</v>
      </c>
      <c r="E290" s="1" t="s">
        <v>17</v>
      </c>
      <c r="F290" s="1" t="s">
        <v>18</v>
      </c>
      <c r="G290" s="23">
        <v>24.410999298095703</v>
      </c>
      <c r="K290" s="2"/>
      <c r="L290" s="2"/>
      <c r="M290" s="3"/>
      <c r="N290" s="4"/>
      <c r="O290" s="5"/>
      <c r="P290" s="5"/>
      <c r="Q290" s="5"/>
      <c r="R290" s="9"/>
      <c r="S290" s="15"/>
    </row>
    <row r="291" spans="1:19" s="1" customFormat="1">
      <c r="A291" t="s">
        <v>364</v>
      </c>
      <c r="B291" s="1" t="s">
        <v>213</v>
      </c>
      <c r="C291" s="24" t="s">
        <v>21</v>
      </c>
      <c r="D291" s="1" t="s">
        <v>16</v>
      </c>
      <c r="E291" s="1" t="s">
        <v>22</v>
      </c>
      <c r="F291" s="1" t="s">
        <v>18</v>
      </c>
      <c r="G291" s="23">
        <v>13.015999794006348</v>
      </c>
      <c r="I291" s="1">
        <f t="shared" ref="I291" si="252">ABS(G291-G290)</f>
        <v>11.394999504089355</v>
      </c>
      <c r="J291" s="2">
        <f t="shared" ref="J291" si="253">POWER(2,-(I291))</f>
        <v>3.7133283106955908E-4</v>
      </c>
      <c r="K291" s="2"/>
      <c r="O291" s="5"/>
      <c r="P291" s="5"/>
      <c r="Q291" s="5"/>
      <c r="R291" s="9"/>
      <c r="S291" s="15"/>
    </row>
    <row r="292" spans="1:19" s="1" customFormat="1">
      <c r="A292" t="s">
        <v>365</v>
      </c>
      <c r="B292" s="1" t="s">
        <v>213</v>
      </c>
      <c r="C292" s="24" t="s">
        <v>404</v>
      </c>
      <c r="D292" s="1" t="s">
        <v>16</v>
      </c>
      <c r="E292" s="1" t="s">
        <v>17</v>
      </c>
      <c r="F292" s="1" t="s">
        <v>18</v>
      </c>
      <c r="G292" s="23">
        <v>24.492000579833984</v>
      </c>
      <c r="K292" s="2"/>
      <c r="O292" s="5"/>
      <c r="P292" s="5"/>
      <c r="Q292" s="5"/>
      <c r="R292" s="9"/>
      <c r="S292" s="15"/>
    </row>
    <row r="293" spans="1:19" s="1" customFormat="1">
      <c r="A293" t="s">
        <v>365</v>
      </c>
      <c r="B293" s="1" t="s">
        <v>213</v>
      </c>
      <c r="C293" s="24" t="s">
        <v>21</v>
      </c>
      <c r="D293" s="1" t="s">
        <v>16</v>
      </c>
      <c r="E293" s="1" t="s">
        <v>22</v>
      </c>
      <c r="F293" s="1" t="s">
        <v>18</v>
      </c>
      <c r="G293" s="23">
        <v>13.034000396728516</v>
      </c>
      <c r="I293" s="1">
        <f t="shared" ref="I293" si="254">ABS(G293-G292)</f>
        <v>11.458000183105469</v>
      </c>
      <c r="J293" s="2">
        <f t="shared" ref="J293" si="255">POWER(2,-(I293))</f>
        <v>3.5546615337067963E-4</v>
      </c>
      <c r="K293" s="2"/>
      <c r="O293" s="5"/>
      <c r="P293" s="5"/>
      <c r="Q293" s="5"/>
      <c r="R293" s="9"/>
      <c r="S293" s="15"/>
    </row>
    <row r="294" spans="1:19" s="1" customFormat="1">
      <c r="A294" t="s">
        <v>366</v>
      </c>
      <c r="B294" s="1" t="s">
        <v>213</v>
      </c>
      <c r="C294" s="24" t="s">
        <v>404</v>
      </c>
      <c r="D294" s="1" t="s">
        <v>16</v>
      </c>
      <c r="E294" s="1" t="s">
        <v>17</v>
      </c>
      <c r="F294" s="1" t="s">
        <v>18</v>
      </c>
      <c r="G294" s="23">
        <v>24.368999481201172</v>
      </c>
      <c r="K294" s="2"/>
      <c r="O294" s="5"/>
      <c r="P294" s="5"/>
      <c r="Q294" s="5"/>
      <c r="R294" s="9"/>
      <c r="S294" s="15"/>
    </row>
    <row r="295" spans="1:19" s="1" customFormat="1">
      <c r="A295" t="s">
        <v>366</v>
      </c>
      <c r="B295" s="1" t="s">
        <v>213</v>
      </c>
      <c r="C295" s="24" t="s">
        <v>21</v>
      </c>
      <c r="D295" s="1" t="s">
        <v>16</v>
      </c>
      <c r="E295" s="1" t="s">
        <v>22</v>
      </c>
      <c r="F295" s="1" t="s">
        <v>18</v>
      </c>
      <c r="G295" s="23">
        <v>13.154000282287598</v>
      </c>
      <c r="I295" s="1">
        <f t="shared" ref="I295" si="256">ABS(G295-G294)</f>
        <v>11.214999198913574</v>
      </c>
      <c r="J295" s="2">
        <f t="shared" ref="J295" si="257">POWER(2,-(I295))</f>
        <v>4.2067706938651026E-4</v>
      </c>
      <c r="K295" s="2"/>
      <c r="O295" s="5"/>
      <c r="P295" s="5"/>
      <c r="Q295" s="5"/>
      <c r="R295" s="9"/>
      <c r="S295" s="15"/>
    </row>
    <row r="296" spans="1:19" s="1" customFormat="1">
      <c r="A296" t="s">
        <v>367</v>
      </c>
      <c r="B296" s="1" t="s">
        <v>213</v>
      </c>
      <c r="C296" s="24" t="s">
        <v>404</v>
      </c>
      <c r="D296" s="1" t="s">
        <v>16</v>
      </c>
      <c r="E296" s="1" t="s">
        <v>17</v>
      </c>
      <c r="F296" s="1" t="s">
        <v>18</v>
      </c>
      <c r="G296" s="23">
        <v>24.385000228881836</v>
      </c>
      <c r="K296" s="2"/>
      <c r="O296" s="5"/>
      <c r="P296" s="5"/>
      <c r="Q296" s="5"/>
      <c r="R296" s="9"/>
      <c r="S296" s="15"/>
    </row>
    <row r="297" spans="1:19" s="1" customFormat="1">
      <c r="A297" t="s">
        <v>367</v>
      </c>
      <c r="B297" s="1" t="s">
        <v>213</v>
      </c>
      <c r="C297" s="24" t="s">
        <v>21</v>
      </c>
      <c r="D297" s="1" t="s">
        <v>16</v>
      </c>
      <c r="E297" s="1" t="s">
        <v>22</v>
      </c>
      <c r="F297" s="1" t="s">
        <v>18</v>
      </c>
      <c r="G297" s="23">
        <v>13.130000114440918</v>
      </c>
      <c r="I297" s="1">
        <f t="shared" ref="I297" si="258">ABS(G297-G296)</f>
        <v>11.255000114440918</v>
      </c>
      <c r="J297" s="2">
        <f t="shared" ref="J297" si="259">POWER(2,-(I297))</f>
        <v>4.0917337314215078E-4</v>
      </c>
      <c r="K297" s="2"/>
      <c r="O297" s="5"/>
      <c r="P297" s="5"/>
      <c r="Q297" s="5"/>
      <c r="R297" s="9"/>
      <c r="S297" s="15"/>
    </row>
    <row r="298" spans="1:19" s="1" customFormat="1">
      <c r="A298" t="s">
        <v>368</v>
      </c>
      <c r="B298" s="1" t="s">
        <v>213</v>
      </c>
      <c r="C298" s="24" t="s">
        <v>404</v>
      </c>
      <c r="D298" s="1" t="s">
        <v>16</v>
      </c>
      <c r="E298" s="1" t="s">
        <v>17</v>
      </c>
      <c r="F298" s="1" t="s">
        <v>18</v>
      </c>
      <c r="G298" s="23">
        <v>24.906999588012695</v>
      </c>
      <c r="K298" s="2"/>
      <c r="O298" s="5"/>
      <c r="P298" s="5"/>
      <c r="Q298" s="5"/>
      <c r="R298" s="9"/>
      <c r="S298" s="15"/>
    </row>
    <row r="299" spans="1:19" s="1" customFormat="1">
      <c r="A299" t="s">
        <v>368</v>
      </c>
      <c r="B299" s="1" t="s">
        <v>213</v>
      </c>
      <c r="C299" s="24" t="s">
        <v>21</v>
      </c>
      <c r="D299" s="1" t="s">
        <v>16</v>
      </c>
      <c r="E299" s="1" t="s">
        <v>22</v>
      </c>
      <c r="F299" s="1" t="s">
        <v>18</v>
      </c>
      <c r="G299" s="23">
        <v>13.064000129699707</v>
      </c>
      <c r="I299" s="1">
        <f t="shared" ref="I299" si="260">ABS(G299-G298)</f>
        <v>11.842999458312988</v>
      </c>
      <c r="J299" s="2">
        <f t="shared" ref="J299" si="261">POWER(2,-(I299))</f>
        <v>2.7220865169991031E-4</v>
      </c>
      <c r="K299" s="2"/>
      <c r="O299" s="5"/>
      <c r="P299" s="5"/>
      <c r="Q299" s="5"/>
      <c r="R299" s="9"/>
      <c r="S299" s="15"/>
    </row>
    <row r="300" spans="1:19" s="1" customFormat="1">
      <c r="A300" t="s">
        <v>369</v>
      </c>
      <c r="B300" s="1" t="s">
        <v>213</v>
      </c>
      <c r="C300" s="24" t="s">
        <v>404</v>
      </c>
      <c r="D300" s="1" t="s">
        <v>16</v>
      </c>
      <c r="E300" s="1" t="s">
        <v>17</v>
      </c>
      <c r="F300" s="1" t="s">
        <v>18</v>
      </c>
      <c r="G300" s="23">
        <v>24.908000946044922</v>
      </c>
      <c r="K300" s="2"/>
      <c r="O300" s="5"/>
      <c r="P300" s="5"/>
      <c r="Q300" s="5"/>
      <c r="R300" s="9"/>
      <c r="S300" s="15"/>
    </row>
    <row r="301" spans="1:19" s="1" customFormat="1">
      <c r="A301" t="s">
        <v>369</v>
      </c>
      <c r="B301" s="1" t="s">
        <v>213</v>
      </c>
      <c r="C301" s="24" t="s">
        <v>21</v>
      </c>
      <c r="D301" s="1" t="s">
        <v>16</v>
      </c>
      <c r="E301" s="1" t="s">
        <v>22</v>
      </c>
      <c r="F301" s="1" t="s">
        <v>18</v>
      </c>
      <c r="G301" s="23">
        <v>13.269000053405762</v>
      </c>
      <c r="I301" s="1">
        <f t="shared" ref="I301" si="262">ABS(G301-G300)</f>
        <v>11.63900089263916</v>
      </c>
      <c r="J301" s="2">
        <f t="shared" ref="J301" si="263">POWER(2,-(I301))</f>
        <v>3.1355347029896069E-4</v>
      </c>
      <c r="K301" s="2"/>
      <c r="O301" s="5"/>
      <c r="P301" s="5"/>
      <c r="Q301" s="5"/>
      <c r="R301" s="9"/>
      <c r="S301" s="15"/>
    </row>
    <row r="302" spans="1:19" s="1" customFormat="1">
      <c r="A302" t="s">
        <v>370</v>
      </c>
      <c r="B302" s="1" t="s">
        <v>213</v>
      </c>
      <c r="C302" s="24" t="s">
        <v>404</v>
      </c>
      <c r="D302" s="1" t="s">
        <v>16</v>
      </c>
      <c r="E302" s="1" t="s">
        <v>17</v>
      </c>
      <c r="F302" s="1" t="s">
        <v>18</v>
      </c>
      <c r="G302" s="23">
        <v>23.916000366210938</v>
      </c>
      <c r="K302" s="2"/>
      <c r="O302" s="5"/>
      <c r="P302" s="5"/>
      <c r="Q302" s="5"/>
      <c r="R302" s="9"/>
      <c r="S302" s="15"/>
    </row>
    <row r="303" spans="1:19" s="1" customFormat="1">
      <c r="A303" t="s">
        <v>370</v>
      </c>
      <c r="B303" s="1" t="s">
        <v>213</v>
      </c>
      <c r="C303" s="24" t="s">
        <v>21</v>
      </c>
      <c r="D303" s="1" t="s">
        <v>16</v>
      </c>
      <c r="E303" s="1" t="s">
        <v>22</v>
      </c>
      <c r="F303" s="1" t="s">
        <v>18</v>
      </c>
      <c r="G303" s="23">
        <v>13.119999885559082</v>
      </c>
      <c r="I303" s="1">
        <f t="shared" ref="I303" si="264">ABS(G303-G302)</f>
        <v>10.796000480651855</v>
      </c>
      <c r="J303" s="2">
        <f t="shared" ref="J303" si="265">POWER(2,-(I303))</f>
        <v>5.6244495048031278E-4</v>
      </c>
      <c r="K303" s="2"/>
      <c r="O303" s="5"/>
      <c r="P303" s="5"/>
      <c r="Q303" s="5"/>
      <c r="R303" s="9"/>
      <c r="S303" s="15"/>
    </row>
    <row r="304" spans="1:19" s="1" customFormat="1">
      <c r="A304" t="s">
        <v>371</v>
      </c>
      <c r="B304" s="1" t="s">
        <v>213</v>
      </c>
      <c r="C304" s="24" t="s">
        <v>404</v>
      </c>
      <c r="D304" s="1" t="s">
        <v>16</v>
      </c>
      <c r="E304" s="1" t="s">
        <v>17</v>
      </c>
      <c r="F304" s="1" t="s">
        <v>18</v>
      </c>
      <c r="G304" s="23">
        <v>23.958999633789062</v>
      </c>
      <c r="K304" s="2"/>
      <c r="O304" s="5"/>
      <c r="P304" s="5"/>
      <c r="Q304" s="5"/>
      <c r="R304" s="9"/>
      <c r="S304" s="15"/>
    </row>
    <row r="305" spans="1:21" s="1" customFormat="1">
      <c r="A305" t="s">
        <v>371</v>
      </c>
      <c r="B305" s="1" t="s">
        <v>213</v>
      </c>
      <c r="C305" s="24" t="s">
        <v>21</v>
      </c>
      <c r="D305" s="1" t="s">
        <v>16</v>
      </c>
      <c r="E305" s="1" t="s">
        <v>22</v>
      </c>
      <c r="F305" s="1" t="s">
        <v>18</v>
      </c>
      <c r="G305" s="23">
        <v>13.119999885559082</v>
      </c>
      <c r="I305" s="1">
        <f t="shared" ref="I305" si="266">ABS(G305-G304)</f>
        <v>10.83899974822998</v>
      </c>
      <c r="J305" s="2">
        <f t="shared" ref="J305" si="267">POWER(2,-(I305))</f>
        <v>5.4592873343894824E-4</v>
      </c>
      <c r="K305" s="2"/>
      <c r="O305" s="5"/>
      <c r="P305" s="5"/>
      <c r="Q305" s="5"/>
      <c r="R305" s="9"/>
      <c r="S305" s="15"/>
      <c r="T305" s="5"/>
      <c r="U305" s="15"/>
    </row>
    <row r="306" spans="1:21" s="1" customFormat="1">
      <c r="A306" t="s">
        <v>372</v>
      </c>
      <c r="B306" s="1" t="s">
        <v>213</v>
      </c>
      <c r="C306" s="24" t="s">
        <v>404</v>
      </c>
      <c r="D306" s="1" t="s">
        <v>16</v>
      </c>
      <c r="E306" s="1" t="s">
        <v>17</v>
      </c>
      <c r="F306" s="1" t="s">
        <v>18</v>
      </c>
      <c r="G306" s="23">
        <v>24.389999389648438</v>
      </c>
      <c r="K306" s="2"/>
      <c r="O306" s="5"/>
      <c r="P306" s="5"/>
      <c r="Q306" s="5"/>
      <c r="R306" s="9"/>
      <c r="S306" s="15"/>
      <c r="T306" s="5"/>
      <c r="U306" s="15"/>
    </row>
    <row r="307" spans="1:21" s="1" customFormat="1">
      <c r="A307" t="s">
        <v>372</v>
      </c>
      <c r="B307" s="1" t="s">
        <v>213</v>
      </c>
      <c r="C307" s="24" t="s">
        <v>21</v>
      </c>
      <c r="D307" s="1" t="s">
        <v>16</v>
      </c>
      <c r="E307" s="1" t="s">
        <v>22</v>
      </c>
      <c r="F307" s="1" t="s">
        <v>18</v>
      </c>
      <c r="G307" s="23">
        <v>13.116999626159668</v>
      </c>
      <c r="I307" s="1">
        <f t="shared" ref="I307" si="268">ABS(G307-G306)</f>
        <v>11.27299976348877</v>
      </c>
      <c r="J307" s="2">
        <f t="shared" ref="J307" si="269">POWER(2,-(I307))</f>
        <v>4.0410007409767224E-4</v>
      </c>
      <c r="K307" s="2"/>
      <c r="O307" s="5"/>
      <c r="P307" s="5"/>
      <c r="Q307" s="5"/>
      <c r="R307" s="9"/>
      <c r="S307" s="15"/>
      <c r="T307" s="5"/>
      <c r="U307" s="15"/>
    </row>
    <row r="308" spans="1:21" s="1" customFormat="1">
      <c r="A308" t="s">
        <v>373</v>
      </c>
      <c r="B308" s="1" t="s">
        <v>213</v>
      </c>
      <c r="C308" s="24" t="s">
        <v>404</v>
      </c>
      <c r="D308" s="1" t="s">
        <v>16</v>
      </c>
      <c r="E308" s="1" t="s">
        <v>17</v>
      </c>
      <c r="F308" s="1" t="s">
        <v>18</v>
      </c>
      <c r="G308" s="23">
        <v>24.332000732421875</v>
      </c>
      <c r="K308" s="2"/>
      <c r="O308" s="5"/>
      <c r="Q308" s="32" t="s">
        <v>200</v>
      </c>
      <c r="R308" s="32" t="s">
        <v>201</v>
      </c>
      <c r="S308" s="31"/>
      <c r="T308" s="5"/>
      <c r="U308" s="15"/>
    </row>
    <row r="309" spans="1:21" s="1" customFormat="1">
      <c r="A309" t="s">
        <v>373</v>
      </c>
      <c r="B309" s="1" t="s">
        <v>213</v>
      </c>
      <c r="C309" s="24" t="s">
        <v>21</v>
      </c>
      <c r="D309" s="1" t="s">
        <v>16</v>
      </c>
      <c r="E309" s="1" t="s">
        <v>22</v>
      </c>
      <c r="F309" s="1" t="s">
        <v>18</v>
      </c>
      <c r="G309" s="23">
        <v>13.060999870300293</v>
      </c>
      <c r="I309" s="1">
        <f t="shared" ref="I309" si="270">ABS(G309-G308)</f>
        <v>11.271000862121582</v>
      </c>
      <c r="J309" s="2">
        <f t="shared" ref="J309" si="271">POWER(2,-(I309))</f>
        <v>4.0466035607867533E-4</v>
      </c>
      <c r="K309" s="2"/>
      <c r="O309" s="5"/>
      <c r="P309" s="32" t="s">
        <v>199</v>
      </c>
      <c r="Q309" s="33"/>
      <c r="R309" s="33"/>
      <c r="S309" s="31"/>
      <c r="T309" s="5"/>
      <c r="U309" s="15"/>
    </row>
    <row r="310" spans="1:21" s="1" customFormat="1">
      <c r="A310"/>
      <c r="C310" s="24"/>
      <c r="G310"/>
      <c r="J310" s="2"/>
      <c r="K310" s="2"/>
      <c r="O310" s="5"/>
      <c r="P310" s="33"/>
      <c r="Q310" s="33"/>
      <c r="R310" s="33"/>
      <c r="S310" s="31"/>
      <c r="T310" s="5"/>
      <c r="U310" s="15"/>
    </row>
    <row r="311" spans="1:21" s="1" customFormat="1">
      <c r="A311" t="s">
        <v>374</v>
      </c>
      <c r="B311" s="1" t="s">
        <v>218</v>
      </c>
      <c r="C311" s="24" t="s">
        <v>21</v>
      </c>
      <c r="D311" s="1" t="s">
        <v>16</v>
      </c>
      <c r="E311" s="1" t="s">
        <v>17</v>
      </c>
      <c r="F311" s="1" t="s">
        <v>18</v>
      </c>
      <c r="G311" s="23">
        <v>13.576000213623047</v>
      </c>
      <c r="K311" s="2">
        <f>AVERAGE(J312:J342)</f>
        <v>4.0696632902488338E-4</v>
      </c>
      <c r="L311" s="2">
        <f>STDEV(J312:J342)/SQRT(16)</f>
        <v>2.2783794945034751E-5</v>
      </c>
      <c r="M311" s="3">
        <f>K311*(1/K191)</f>
        <v>1.5201343005350103</v>
      </c>
      <c r="N311" s="4">
        <f>L311*(1/K191)</f>
        <v>8.5103915784113512E-2</v>
      </c>
      <c r="O311" s="5"/>
      <c r="P311" s="22">
        <v>1</v>
      </c>
      <c r="Q311" s="5">
        <f>(J312+J314)/2</f>
        <v>5.4477828004901088E-4</v>
      </c>
      <c r="R311" s="14" t="s">
        <v>202</v>
      </c>
      <c r="S311" s="15">
        <f>AVERAGE(Q311:Q318)</f>
        <v>4.0696632902488327E-4</v>
      </c>
      <c r="T311" s="5"/>
    </row>
    <row r="312" spans="1:21" s="1" customFormat="1">
      <c r="A312" t="s">
        <v>374</v>
      </c>
      <c r="B312" s="1" t="s">
        <v>218</v>
      </c>
      <c r="C312" s="24" t="s">
        <v>404</v>
      </c>
      <c r="D312" s="1" t="s">
        <v>16</v>
      </c>
      <c r="E312" s="1" t="s">
        <v>22</v>
      </c>
      <c r="F312" s="1" t="s">
        <v>18</v>
      </c>
      <c r="G312" s="23">
        <v>24.231000900268555</v>
      </c>
      <c r="I312" s="1">
        <f>ABS(G312-G311)</f>
        <v>10.655000686645508</v>
      </c>
      <c r="J312" s="2">
        <f>POWER(2,-(I312))</f>
        <v>6.2019061426520973E-4</v>
      </c>
      <c r="K312" s="2"/>
      <c r="L312" s="2"/>
      <c r="M312" s="3"/>
      <c r="O312" s="5"/>
      <c r="P312" s="22">
        <v>2</v>
      </c>
      <c r="Q312" s="5">
        <f>(J316+J318)/2</f>
        <v>3.895974751365076E-4</v>
      </c>
      <c r="R312" s="14" t="s">
        <v>203</v>
      </c>
      <c r="S312" s="16">
        <f>S311*(1/S191)</f>
        <v>1.5201343005350099</v>
      </c>
      <c r="T312" s="5"/>
    </row>
    <row r="313" spans="1:21" s="1" customFormat="1">
      <c r="A313" t="s">
        <v>375</v>
      </c>
      <c r="B313" s="1" t="s">
        <v>218</v>
      </c>
      <c r="C313" s="24" t="s">
        <v>21</v>
      </c>
      <c r="D313" s="1" t="s">
        <v>16</v>
      </c>
      <c r="E313" s="1" t="s">
        <v>17</v>
      </c>
      <c r="F313" s="1" t="s">
        <v>18</v>
      </c>
      <c r="G313" s="23">
        <v>13.163000106811523</v>
      </c>
      <c r="K313" s="2"/>
      <c r="O313" s="5"/>
      <c r="P313" s="22">
        <v>3</v>
      </c>
      <c r="Q313" s="5">
        <f>(J320+J322)/2</f>
        <v>2.5481274048701663E-4</v>
      </c>
      <c r="R313" s="14" t="s">
        <v>204</v>
      </c>
      <c r="S313" s="17">
        <f>STDEV(Q311:Q318)/SQRT(8)</f>
        <v>3.0559509346186386E-5</v>
      </c>
      <c r="T313" s="5"/>
    </row>
    <row r="314" spans="1:21" s="1" customFormat="1">
      <c r="A314" t="s">
        <v>375</v>
      </c>
      <c r="B314" s="1" t="s">
        <v>218</v>
      </c>
      <c r="C314" s="24" t="s">
        <v>404</v>
      </c>
      <c r="D314" s="1" t="s">
        <v>16</v>
      </c>
      <c r="E314" s="1" t="s">
        <v>22</v>
      </c>
      <c r="F314" s="1" t="s">
        <v>18</v>
      </c>
      <c r="G314" s="23">
        <v>24.219999313354492</v>
      </c>
      <c r="I314" s="1">
        <f t="shared" ref="I314" si="272">ABS(G314-G313)</f>
        <v>11.056999206542969</v>
      </c>
      <c r="J314" s="2">
        <f t="shared" ref="J314" si="273">POWER(2,-(I314))</f>
        <v>4.693659458328121E-4</v>
      </c>
      <c r="K314" s="2"/>
      <c r="O314" s="5"/>
      <c r="P314" s="22">
        <v>4</v>
      </c>
      <c r="Q314" s="5">
        <f>(J324+J326)/2</f>
        <v>3.4915808579521606E-4</v>
      </c>
      <c r="R314" s="14" t="s">
        <v>205</v>
      </c>
      <c r="S314" s="18">
        <f>S313*(1/S191)</f>
        <v>0.11414840750085188</v>
      </c>
      <c r="T314" s="5"/>
    </row>
    <row r="315" spans="1:21" s="1" customFormat="1">
      <c r="A315" t="s">
        <v>376</v>
      </c>
      <c r="B315" s="1" t="s">
        <v>218</v>
      </c>
      <c r="C315" s="24" t="s">
        <v>21</v>
      </c>
      <c r="D315" s="1" t="s">
        <v>16</v>
      </c>
      <c r="E315" s="1" t="s">
        <v>17</v>
      </c>
      <c r="F315" s="1" t="s">
        <v>18</v>
      </c>
      <c r="G315" s="23">
        <v>14.166999816894531</v>
      </c>
      <c r="K315" s="2"/>
      <c r="L315" s="2"/>
      <c r="M315" s="3"/>
      <c r="N315" s="4"/>
      <c r="O315" s="5"/>
      <c r="P315" s="22">
        <v>5</v>
      </c>
      <c r="Q315" s="5">
        <f>(J328+J330)/2</f>
        <v>3.8293861814245463E-4</v>
      </c>
      <c r="R315" s="9"/>
      <c r="S315" s="15"/>
      <c r="T315" s="5"/>
      <c r="U315" s="15"/>
    </row>
    <row r="316" spans="1:21" s="1" customFormat="1">
      <c r="A316" t="s">
        <v>376</v>
      </c>
      <c r="B316" s="1" t="s">
        <v>218</v>
      </c>
      <c r="C316" s="24" t="s">
        <v>404</v>
      </c>
      <c r="D316" s="1" t="s">
        <v>16</v>
      </c>
      <c r="E316" s="1" t="s">
        <v>22</v>
      </c>
      <c r="F316" s="1" t="s">
        <v>18</v>
      </c>
      <c r="G316" s="23">
        <v>25.465000152587891</v>
      </c>
      <c r="I316" s="1">
        <f t="shared" ref="I316" si="274">ABS(G316-G315)</f>
        <v>11.298000335693359</v>
      </c>
      <c r="J316" s="2">
        <f t="shared" ref="J316" si="275">POWER(2,-(I316))</f>
        <v>3.9715771917533499E-4</v>
      </c>
      <c r="K316" s="2"/>
      <c r="O316" s="5"/>
      <c r="P316" s="22">
        <v>6</v>
      </c>
      <c r="Q316" s="5">
        <f>(J332+J334)/2</f>
        <v>4.7443601945028292E-4</v>
      </c>
      <c r="R316" s="9"/>
      <c r="S316" s="15"/>
      <c r="T316" s="5"/>
      <c r="U316" s="15"/>
    </row>
    <row r="317" spans="1:21" s="1" customFormat="1">
      <c r="A317" t="s">
        <v>377</v>
      </c>
      <c r="B317" s="1" t="s">
        <v>218</v>
      </c>
      <c r="C317" s="24" t="s">
        <v>21</v>
      </c>
      <c r="D317" s="1" t="s">
        <v>16</v>
      </c>
      <c r="E317" s="1" t="s">
        <v>17</v>
      </c>
      <c r="F317" s="1" t="s">
        <v>18</v>
      </c>
      <c r="G317" s="23">
        <v>14.092000007629395</v>
      </c>
      <c r="K317" s="2"/>
      <c r="O317" s="5"/>
      <c r="P317" s="22">
        <v>7</v>
      </c>
      <c r="Q317" s="5">
        <f>(J336+J338)/2</f>
        <v>4.4265658639071326E-4</v>
      </c>
      <c r="R317" s="9"/>
      <c r="S317" s="15"/>
      <c r="T317" s="5"/>
      <c r="U317" s="15"/>
    </row>
    <row r="318" spans="1:21" s="1" customFormat="1">
      <c r="A318" t="s">
        <v>377</v>
      </c>
      <c r="B318" s="1" t="s">
        <v>218</v>
      </c>
      <c r="C318" s="24" t="s">
        <v>404</v>
      </c>
      <c r="D318" s="1" t="s">
        <v>16</v>
      </c>
      <c r="E318" s="1" t="s">
        <v>22</v>
      </c>
      <c r="F318" s="1" t="s">
        <v>18</v>
      </c>
      <c r="G318" s="23">
        <v>25.445999145507812</v>
      </c>
      <c r="I318" s="1">
        <f t="shared" ref="I318" si="276">ABS(G318-G317)</f>
        <v>11.353999137878418</v>
      </c>
      <c r="J318" s="2">
        <f t="shared" ref="J318" si="277">POWER(2,-(I318))</f>
        <v>3.8203723109768027E-4</v>
      </c>
      <c r="K318" s="2"/>
      <c r="O318" s="5"/>
      <c r="P318" s="22">
        <v>8</v>
      </c>
      <c r="Q318" s="5">
        <f>(J340+J342)/2</f>
        <v>4.1735282674786446E-4</v>
      </c>
      <c r="R318" s="9"/>
      <c r="S318" s="15"/>
      <c r="T318" s="5"/>
      <c r="U318" s="15"/>
    </row>
    <row r="319" spans="1:21" s="1" customFormat="1">
      <c r="A319" t="s">
        <v>378</v>
      </c>
      <c r="B319" s="1" t="s">
        <v>218</v>
      </c>
      <c r="C319" s="24" t="s">
        <v>404</v>
      </c>
      <c r="D319" s="1" t="s">
        <v>16</v>
      </c>
      <c r="E319" s="1" t="s">
        <v>17</v>
      </c>
      <c r="F319" s="1" t="s">
        <v>18</v>
      </c>
      <c r="G319" s="23">
        <v>25.354999542236328</v>
      </c>
      <c r="K319" s="2"/>
      <c r="L319" s="2"/>
      <c r="M319" s="3"/>
      <c r="N319" s="4"/>
      <c r="O319" s="5"/>
      <c r="P319" s="5"/>
      <c r="Q319" s="5"/>
      <c r="R319" s="9"/>
      <c r="S319" s="15"/>
      <c r="T319" s="5"/>
      <c r="U319" s="15"/>
    </row>
    <row r="320" spans="1:21" s="1" customFormat="1">
      <c r="A320" t="s">
        <v>378</v>
      </c>
      <c r="B320" s="1" t="s">
        <v>218</v>
      </c>
      <c r="C320" s="24" t="s">
        <v>21</v>
      </c>
      <c r="D320" s="1" t="s">
        <v>16</v>
      </c>
      <c r="E320" s="1" t="s">
        <v>22</v>
      </c>
      <c r="F320" s="1" t="s">
        <v>18</v>
      </c>
      <c r="G320" s="23">
        <v>13.265000343322754</v>
      </c>
      <c r="I320" s="1">
        <f t="shared" ref="I320" si="278">ABS(G320-G319)</f>
        <v>12.089999198913574</v>
      </c>
      <c r="J320" s="2">
        <f t="shared" ref="J320" si="279">POWER(2,-(I320))</f>
        <v>2.2937579856047434E-4</v>
      </c>
      <c r="K320" s="2"/>
      <c r="O320" s="5"/>
      <c r="P320" s="5"/>
      <c r="Q320" s="5"/>
      <c r="R320" s="9"/>
      <c r="S320" s="15"/>
      <c r="T320" s="5"/>
      <c r="U320" s="15"/>
    </row>
    <row r="321" spans="1:14" s="1" customFormat="1">
      <c r="A321" t="s">
        <v>379</v>
      </c>
      <c r="B321" s="1" t="s">
        <v>218</v>
      </c>
      <c r="C321" s="24" t="s">
        <v>404</v>
      </c>
      <c r="D321" s="1" t="s">
        <v>16</v>
      </c>
      <c r="E321" s="1" t="s">
        <v>17</v>
      </c>
      <c r="F321" s="1" t="s">
        <v>18</v>
      </c>
      <c r="G321" s="23">
        <v>25.392999649047852</v>
      </c>
      <c r="K321" s="2"/>
    </row>
    <row r="322" spans="1:14" s="1" customFormat="1">
      <c r="A322" t="s">
        <v>379</v>
      </c>
      <c r="B322" s="1" t="s">
        <v>218</v>
      </c>
      <c r="C322" s="24" t="s">
        <v>21</v>
      </c>
      <c r="D322" s="1" t="s">
        <v>16</v>
      </c>
      <c r="E322" s="1" t="s">
        <v>22</v>
      </c>
      <c r="F322" s="1" t="s">
        <v>18</v>
      </c>
      <c r="G322" s="23">
        <v>13.592000007629395</v>
      </c>
      <c r="I322" s="1">
        <f t="shared" ref="I322" si="280">ABS(G322-G321)</f>
        <v>11.800999641418457</v>
      </c>
      <c r="J322" s="2">
        <f t="shared" ref="J322" si="281">POWER(2,-(I322))</f>
        <v>2.8024968241355892E-4</v>
      </c>
      <c r="K322" s="2"/>
    </row>
    <row r="323" spans="1:14" s="1" customFormat="1">
      <c r="A323" t="s">
        <v>380</v>
      </c>
      <c r="B323" s="1" t="s">
        <v>218</v>
      </c>
      <c r="C323" s="24" t="s">
        <v>404</v>
      </c>
      <c r="D323" s="1" t="s">
        <v>16</v>
      </c>
      <c r="E323" s="1" t="s">
        <v>17</v>
      </c>
      <c r="F323" s="1" t="s">
        <v>18</v>
      </c>
      <c r="G323" s="23">
        <v>24.555000305175781</v>
      </c>
      <c r="K323" s="2"/>
    </row>
    <row r="324" spans="1:14" s="1" customFormat="1">
      <c r="A324" t="s">
        <v>380</v>
      </c>
      <c r="B324" s="1" t="s">
        <v>218</v>
      </c>
      <c r="C324" s="24" t="s">
        <v>21</v>
      </c>
      <c r="D324" s="1" t="s">
        <v>16</v>
      </c>
      <c r="E324" s="1" t="s">
        <v>22</v>
      </c>
      <c r="F324" s="1" t="s">
        <v>18</v>
      </c>
      <c r="G324" s="23">
        <v>13.093000411987305</v>
      </c>
      <c r="I324" s="1">
        <f t="shared" ref="I324" si="282">ABS(G324-G323)</f>
        <v>11.461999893188477</v>
      </c>
      <c r="J324" s="2">
        <f t="shared" ref="J324" si="283">POWER(2,-(I324))</f>
        <v>3.544820281741299E-4</v>
      </c>
      <c r="K324" s="2"/>
    </row>
    <row r="325" spans="1:14" s="1" customFormat="1">
      <c r="A325" t="s">
        <v>381</v>
      </c>
      <c r="B325" s="1" t="s">
        <v>218</v>
      </c>
      <c r="C325" s="24" t="s">
        <v>404</v>
      </c>
      <c r="D325" s="1" t="s">
        <v>16</v>
      </c>
      <c r="E325" s="1" t="s">
        <v>17</v>
      </c>
      <c r="F325" s="1" t="s">
        <v>18</v>
      </c>
      <c r="G325" s="23">
        <v>24.534999847412109</v>
      </c>
      <c r="K325" s="2"/>
    </row>
    <row r="326" spans="1:14" s="1" customFormat="1">
      <c r="A326" t="s">
        <v>381</v>
      </c>
      <c r="B326" s="1" t="s">
        <v>218</v>
      </c>
      <c r="C326" s="24" t="s">
        <v>21</v>
      </c>
      <c r="D326" s="1" t="s">
        <v>16</v>
      </c>
      <c r="E326" s="1" t="s">
        <v>22</v>
      </c>
      <c r="F326" s="1" t="s">
        <v>18</v>
      </c>
      <c r="G326" s="23">
        <v>13.029000282287598</v>
      </c>
      <c r="I326" s="1">
        <f t="shared" ref="I326" si="284">ABS(G326-G325)</f>
        <v>11.505999565124512</v>
      </c>
      <c r="J326" s="2">
        <f t="shared" ref="J326" si="285">POWER(2,-(I326))</f>
        <v>3.4383414341630222E-4</v>
      </c>
      <c r="K326" s="2"/>
    </row>
    <row r="327" spans="1:14" s="1" customFormat="1">
      <c r="A327" t="s">
        <v>382</v>
      </c>
      <c r="B327" s="1" t="s">
        <v>218</v>
      </c>
      <c r="C327" s="24" t="s">
        <v>404</v>
      </c>
      <c r="D327" s="1" t="s">
        <v>16</v>
      </c>
      <c r="E327" s="1" t="s">
        <v>17</v>
      </c>
      <c r="F327" s="1" t="s">
        <v>18</v>
      </c>
      <c r="G327" s="23">
        <v>24.503000259399414</v>
      </c>
      <c r="K327" s="2"/>
    </row>
    <row r="328" spans="1:14" s="1" customFormat="1">
      <c r="A328" t="s">
        <v>382</v>
      </c>
      <c r="B328" s="1" t="s">
        <v>218</v>
      </c>
      <c r="C328" s="24" t="s">
        <v>21</v>
      </c>
      <c r="D328" s="1" t="s">
        <v>16</v>
      </c>
      <c r="E328" s="1" t="s">
        <v>22</v>
      </c>
      <c r="F328" s="1" t="s">
        <v>18</v>
      </c>
      <c r="G328" s="23">
        <v>13.118000030517578</v>
      </c>
      <c r="I328" s="1">
        <f t="shared" ref="I328" si="286">ABS(G328-G327)</f>
        <v>11.385000228881836</v>
      </c>
      <c r="J328" s="2">
        <f t="shared" ref="J328" si="287">POWER(2,-(I328))</f>
        <v>3.7391546731312624E-4</v>
      </c>
      <c r="K328" s="2"/>
      <c r="L328" s="2"/>
      <c r="M328" s="3"/>
      <c r="N328" s="4"/>
    </row>
    <row r="329" spans="1:14" s="1" customFormat="1">
      <c r="A329" t="s">
        <v>383</v>
      </c>
      <c r="B329" s="1" t="s">
        <v>218</v>
      </c>
      <c r="C329" s="24" t="s">
        <v>404</v>
      </c>
      <c r="D329" s="1" t="s">
        <v>16</v>
      </c>
      <c r="E329" s="1" t="s">
        <v>17</v>
      </c>
      <c r="F329" s="1" t="s">
        <v>18</v>
      </c>
      <c r="G329" s="23">
        <v>24.556999206542969</v>
      </c>
      <c r="K329" s="2"/>
    </row>
    <row r="330" spans="1:14" s="1" customFormat="1">
      <c r="A330" t="s">
        <v>383</v>
      </c>
      <c r="B330" s="1" t="s">
        <v>218</v>
      </c>
      <c r="C330" s="24" t="s">
        <v>21</v>
      </c>
      <c r="D330" s="1" t="s">
        <v>16</v>
      </c>
      <c r="E330" s="1" t="s">
        <v>22</v>
      </c>
      <c r="F330" s="1" t="s">
        <v>18</v>
      </c>
      <c r="G330" s="23">
        <v>13.239999771118164</v>
      </c>
      <c r="I330" s="1">
        <f t="shared" ref="I330" si="288">ABS(G330-G329)</f>
        <v>11.316999435424805</v>
      </c>
      <c r="J330" s="2">
        <f t="shared" ref="J330" si="289">POWER(2,-(I330))</f>
        <v>3.9196176897178303E-4</v>
      </c>
      <c r="K330" s="2"/>
    </row>
    <row r="331" spans="1:14" s="1" customFormat="1">
      <c r="A331" t="s">
        <v>384</v>
      </c>
      <c r="B331" s="1" t="s">
        <v>218</v>
      </c>
      <c r="C331" s="24" t="s">
        <v>404</v>
      </c>
      <c r="D331" s="1" t="s">
        <v>16</v>
      </c>
      <c r="E331" s="1" t="s">
        <v>17</v>
      </c>
      <c r="F331" s="1" t="s">
        <v>18</v>
      </c>
      <c r="G331" s="23">
        <v>24.982999801635742</v>
      </c>
      <c r="K331" s="2"/>
    </row>
    <row r="332" spans="1:14" s="1" customFormat="1">
      <c r="A332" t="s">
        <v>384</v>
      </c>
      <c r="B332" s="1" t="s">
        <v>218</v>
      </c>
      <c r="C332" s="24" t="s">
        <v>21</v>
      </c>
      <c r="D332" s="1" t="s">
        <v>16</v>
      </c>
      <c r="E332" s="1" t="s">
        <v>22</v>
      </c>
      <c r="F332" s="1" t="s">
        <v>18</v>
      </c>
      <c r="G332" s="23">
        <v>13.942999839782715</v>
      </c>
      <c r="I332" s="1">
        <f t="shared" ref="I332" si="290">ABS(G332-G331)</f>
        <v>11.039999961853027</v>
      </c>
      <c r="J332" s="2">
        <f t="shared" ref="J332" si="291">POWER(2,-(I332))</f>
        <v>4.7492918609897907E-4</v>
      </c>
      <c r="K332" s="2"/>
    </row>
    <row r="333" spans="1:14" s="1" customFormat="1">
      <c r="A333" t="s">
        <v>385</v>
      </c>
      <c r="B333" s="1" t="s">
        <v>218</v>
      </c>
      <c r="C333" s="24" t="s">
        <v>404</v>
      </c>
      <c r="D333" s="1" t="s">
        <v>16</v>
      </c>
      <c r="E333" s="1" t="s">
        <v>17</v>
      </c>
      <c r="F333" s="1" t="s">
        <v>18</v>
      </c>
      <c r="G333" s="23">
        <v>25.031999588012695</v>
      </c>
      <c r="K333" s="2"/>
    </row>
    <row r="334" spans="1:14" s="1" customFormat="1">
      <c r="A334" t="s">
        <v>385</v>
      </c>
      <c r="B334" s="1" t="s">
        <v>218</v>
      </c>
      <c r="C334" s="24" t="s">
        <v>21</v>
      </c>
      <c r="D334" s="1" t="s">
        <v>16</v>
      </c>
      <c r="E334" s="1" t="s">
        <v>22</v>
      </c>
      <c r="F334" s="1" t="s">
        <v>18</v>
      </c>
      <c r="G334" s="23">
        <v>13.98900032043457</v>
      </c>
      <c r="I334" s="1">
        <f t="shared" ref="I334" si="292">ABS(G334-G333)</f>
        <v>11.042999267578125</v>
      </c>
      <c r="J334" s="2">
        <f t="shared" ref="J334" si="293">POWER(2,-(I334))</f>
        <v>4.7394285280158682E-4</v>
      </c>
      <c r="K334" s="2"/>
    </row>
    <row r="335" spans="1:14" s="1" customFormat="1">
      <c r="A335" t="s">
        <v>386</v>
      </c>
      <c r="B335" s="1" t="s">
        <v>218</v>
      </c>
      <c r="C335" s="24" t="s">
        <v>404</v>
      </c>
      <c r="D335" s="1" t="s">
        <v>16</v>
      </c>
      <c r="E335" s="1" t="s">
        <v>17</v>
      </c>
      <c r="F335" s="1" t="s">
        <v>18</v>
      </c>
      <c r="G335" s="23">
        <v>24.642000198364258</v>
      </c>
      <c r="K335" s="2"/>
    </row>
    <row r="336" spans="1:14" s="1" customFormat="1">
      <c r="A336" t="s">
        <v>386</v>
      </c>
      <c r="B336" s="1" t="s">
        <v>218</v>
      </c>
      <c r="C336" s="24" t="s">
        <v>21</v>
      </c>
      <c r="D336" s="1" t="s">
        <v>16</v>
      </c>
      <c r="E336" s="1" t="s">
        <v>22</v>
      </c>
      <c r="F336" s="1" t="s">
        <v>18</v>
      </c>
      <c r="G336" s="23">
        <v>13.678000450134277</v>
      </c>
      <c r="I336" s="1">
        <f t="shared" ref="I336" si="294">ABS(G336-G335)</f>
        <v>10.96399974822998</v>
      </c>
      <c r="J336" s="2">
        <f t="shared" ref="J336" si="295">POWER(2,-(I336))</f>
        <v>5.0061885586512105E-4</v>
      </c>
      <c r="K336" s="2"/>
    </row>
    <row r="337" spans="1:21" s="1" customFormat="1">
      <c r="A337" t="s">
        <v>387</v>
      </c>
      <c r="B337" s="1" t="s">
        <v>218</v>
      </c>
      <c r="C337" s="24" t="s">
        <v>404</v>
      </c>
      <c r="D337" s="1" t="s">
        <v>16</v>
      </c>
      <c r="E337" s="1" t="s">
        <v>17</v>
      </c>
      <c r="F337" s="1" t="s">
        <v>18</v>
      </c>
      <c r="G337" s="23">
        <v>24.76099967956543</v>
      </c>
      <c r="K337" s="2"/>
      <c r="O337" s="5"/>
      <c r="P337" s="5"/>
      <c r="Q337" s="5"/>
      <c r="R337" s="9"/>
      <c r="S337" s="16"/>
      <c r="T337" s="6"/>
      <c r="U337" s="15"/>
    </row>
    <row r="338" spans="1:21" s="1" customFormat="1">
      <c r="A338" t="s">
        <v>387</v>
      </c>
      <c r="B338" s="1" t="s">
        <v>218</v>
      </c>
      <c r="C338" s="24" t="s">
        <v>21</v>
      </c>
      <c r="D338" s="1" t="s">
        <v>16</v>
      </c>
      <c r="E338" s="1" t="s">
        <v>22</v>
      </c>
      <c r="F338" s="1" t="s">
        <v>18</v>
      </c>
      <c r="G338" s="23">
        <v>13.416999816894531</v>
      </c>
      <c r="I338" s="1">
        <f t="shared" ref="I338" si="296">ABS(G338-G337)</f>
        <v>11.343999862670898</v>
      </c>
      <c r="J338" s="2">
        <f t="shared" ref="J338" si="297">POWER(2,-(I338))</f>
        <v>3.8469431691630552E-4</v>
      </c>
      <c r="K338" s="2"/>
      <c r="O338" s="5"/>
      <c r="P338" s="5"/>
      <c r="Q338" s="5"/>
      <c r="R338" s="9"/>
      <c r="S338" s="16"/>
      <c r="T338" s="6"/>
      <c r="U338" s="15"/>
    </row>
    <row r="339" spans="1:21" s="1" customFormat="1">
      <c r="A339" t="s">
        <v>388</v>
      </c>
      <c r="B339" s="1" t="s">
        <v>218</v>
      </c>
      <c r="C339" s="24" t="s">
        <v>404</v>
      </c>
      <c r="D339" s="1" t="s">
        <v>16</v>
      </c>
      <c r="E339" s="1" t="s">
        <v>17</v>
      </c>
      <c r="F339" s="1" t="s">
        <v>18</v>
      </c>
      <c r="G339" s="23">
        <v>24.542999267578125</v>
      </c>
      <c r="K339" s="2"/>
      <c r="O339" s="5"/>
      <c r="P339" s="5"/>
      <c r="Q339" s="5"/>
      <c r="R339" s="9"/>
      <c r="S339" s="16"/>
      <c r="T339" s="6"/>
      <c r="U339" s="15"/>
    </row>
    <row r="340" spans="1:21" s="1" customFormat="1">
      <c r="A340" t="s">
        <v>388</v>
      </c>
      <c r="B340" s="1" t="s">
        <v>218</v>
      </c>
      <c r="C340" s="24" t="s">
        <v>21</v>
      </c>
      <c r="D340" s="1" t="s">
        <v>16</v>
      </c>
      <c r="E340" s="1" t="s">
        <v>22</v>
      </c>
      <c r="F340" s="1" t="s">
        <v>18</v>
      </c>
      <c r="G340" s="23">
        <v>13.355999946594238</v>
      </c>
      <c r="I340" s="1">
        <f t="shared" ref="I340" si="298">ABS(G340-G339)</f>
        <v>11.186999320983887</v>
      </c>
      <c r="J340" s="2">
        <f t="shared" ref="J340" si="299">POWER(2,-(I340))</f>
        <v>4.2892132894476479E-4</v>
      </c>
      <c r="K340" s="2"/>
      <c r="O340" s="5"/>
      <c r="P340" s="5"/>
      <c r="Q340" s="5"/>
      <c r="R340" s="9"/>
      <c r="S340" s="15"/>
      <c r="T340" s="5"/>
      <c r="U340" s="15"/>
    </row>
    <row r="341" spans="1:21" s="1" customFormat="1">
      <c r="A341" t="s">
        <v>389</v>
      </c>
      <c r="B341" s="1" t="s">
        <v>218</v>
      </c>
      <c r="C341" s="24" t="s">
        <v>404</v>
      </c>
      <c r="D341" s="1" t="s">
        <v>16</v>
      </c>
      <c r="E341" s="1" t="s">
        <v>17</v>
      </c>
      <c r="F341" s="1" t="s">
        <v>18</v>
      </c>
      <c r="G341" s="23">
        <v>24.584999084472656</v>
      </c>
      <c r="K341" s="2"/>
      <c r="O341" s="5"/>
      <c r="Q341" s="32" t="s">
        <v>200</v>
      </c>
      <c r="R341" s="32" t="s">
        <v>201</v>
      </c>
      <c r="S341" s="31"/>
      <c r="T341" s="5"/>
      <c r="U341" s="15"/>
    </row>
    <row r="342" spans="1:21" s="1" customFormat="1">
      <c r="A342" t="s">
        <v>389</v>
      </c>
      <c r="B342" s="1" t="s">
        <v>218</v>
      </c>
      <c r="C342" s="24" t="s">
        <v>21</v>
      </c>
      <c r="D342" s="1" t="s">
        <v>16</v>
      </c>
      <c r="E342" s="1" t="s">
        <v>22</v>
      </c>
      <c r="F342" s="1" t="s">
        <v>18</v>
      </c>
      <c r="G342" s="23">
        <v>13.317999839782715</v>
      </c>
      <c r="I342" s="1">
        <f t="shared" ref="I342" si="300">ABS(G342-G341)</f>
        <v>11.266999244689941</v>
      </c>
      <c r="J342" s="2">
        <f t="shared" ref="J342" si="301">POWER(2,-(I342))</f>
        <v>4.0578432455096414E-4</v>
      </c>
      <c r="K342" s="2"/>
      <c r="O342" s="5"/>
      <c r="P342" s="32" t="s">
        <v>199</v>
      </c>
      <c r="Q342" s="33"/>
      <c r="R342" s="33"/>
      <c r="S342" s="31"/>
      <c r="T342" s="6"/>
      <c r="U342" s="15"/>
    </row>
    <row r="343" spans="1:21" s="1" customFormat="1">
      <c r="A343"/>
      <c r="C343" s="24"/>
      <c r="G343" s="23"/>
      <c r="J343" s="2"/>
      <c r="K343" s="2"/>
      <c r="O343" s="5"/>
      <c r="P343" s="33"/>
      <c r="Q343" s="33"/>
      <c r="R343" s="33"/>
      <c r="S343" s="31"/>
      <c r="T343" s="6"/>
      <c r="U343" s="15"/>
    </row>
    <row r="344" spans="1:21" s="1" customFormat="1">
      <c r="A344" t="s">
        <v>390</v>
      </c>
      <c r="B344" s="1" t="s">
        <v>222</v>
      </c>
      <c r="C344" s="24" t="s">
        <v>21</v>
      </c>
      <c r="D344" s="1" t="s">
        <v>16</v>
      </c>
      <c r="E344" s="1" t="s">
        <v>17</v>
      </c>
      <c r="F344" s="1" t="s">
        <v>18</v>
      </c>
      <c r="G344" s="23">
        <v>13.725000381469727</v>
      </c>
      <c r="K344" s="2">
        <f>AVERAGE(J345:J371)</f>
        <v>3.3548925375381684E-2</v>
      </c>
      <c r="L344" s="2">
        <f>STDEV(J345:J371)/SQRT(14)</f>
        <v>1.0134777067805946E-2</v>
      </c>
      <c r="M344" s="3">
        <f>K344*(1/K191)</f>
        <v>125.31472156776105</v>
      </c>
      <c r="N344" s="4">
        <f>L344*(1/K191)</f>
        <v>37.856257754693665</v>
      </c>
      <c r="O344" s="5"/>
      <c r="P344" s="22">
        <v>1</v>
      </c>
      <c r="Q344" s="5">
        <f>(J345+J347)/2</f>
        <v>2.4450638436806188E-3</v>
      </c>
      <c r="R344" s="14" t="s">
        <v>202</v>
      </c>
      <c r="S344" s="15">
        <f>AVERAGE(Q344:Q350)</f>
        <v>3.3548925375381684E-2</v>
      </c>
      <c r="T344" s="6"/>
    </row>
    <row r="345" spans="1:21" s="1" customFormat="1">
      <c r="A345" t="s">
        <v>390</v>
      </c>
      <c r="B345" s="1" t="s">
        <v>222</v>
      </c>
      <c r="C345" s="24" t="s">
        <v>404</v>
      </c>
      <c r="D345" s="1" t="s">
        <v>16</v>
      </c>
      <c r="E345" s="1" t="s">
        <v>22</v>
      </c>
      <c r="F345" s="1" t="s">
        <v>18</v>
      </c>
      <c r="G345" s="23">
        <v>22.209999084472656</v>
      </c>
      <c r="I345" s="1">
        <f>ABS(G345-G344)</f>
        <v>8.4849987030029297</v>
      </c>
      <c r="J345" s="2">
        <f>POWER(2,-(I345))</f>
        <v>2.7910066883232352E-3</v>
      </c>
      <c r="K345" s="2"/>
      <c r="O345" s="5"/>
      <c r="P345" s="22">
        <v>2</v>
      </c>
      <c r="Q345" s="5">
        <f>(J349+J351)/2</f>
        <v>4.8193423044492708E-4</v>
      </c>
      <c r="R345" s="14" t="s">
        <v>203</v>
      </c>
      <c r="S345" s="16">
        <f>S344*(1/S191)</f>
        <v>125.31472156776105</v>
      </c>
      <c r="T345" s="5"/>
    </row>
    <row r="346" spans="1:21" s="1" customFormat="1">
      <c r="A346" t="s">
        <v>391</v>
      </c>
      <c r="B346" s="1" t="s">
        <v>222</v>
      </c>
      <c r="C346" s="24" t="s">
        <v>21</v>
      </c>
      <c r="D346" s="1" t="s">
        <v>16</v>
      </c>
      <c r="E346" s="1" t="s">
        <v>17</v>
      </c>
      <c r="F346" s="1" t="s">
        <v>18</v>
      </c>
      <c r="G346" s="23">
        <v>13.324000358581543</v>
      </c>
      <c r="K346" s="2"/>
      <c r="O346" s="5"/>
      <c r="P346" s="22">
        <v>3</v>
      </c>
      <c r="Q346" s="5">
        <f>(J353+J355)/2</f>
        <v>3.0144896655023515E-3</v>
      </c>
      <c r="R346" s="14" t="s">
        <v>204</v>
      </c>
      <c r="S346" s="17">
        <f>STDEV(Q344:Q350)/SQRT(7)</f>
        <v>1.4780349163829523E-2</v>
      </c>
      <c r="T346" s="5"/>
    </row>
    <row r="347" spans="1:21" s="1" customFormat="1">
      <c r="A347" t="s">
        <v>391</v>
      </c>
      <c r="B347" s="1" t="s">
        <v>222</v>
      </c>
      <c r="C347" s="24" t="s">
        <v>404</v>
      </c>
      <c r="D347" s="1" t="s">
        <v>16</v>
      </c>
      <c r="E347" s="1" t="s">
        <v>22</v>
      </c>
      <c r="F347" s="1" t="s">
        <v>18</v>
      </c>
      <c r="G347" s="23">
        <v>22.219999313354492</v>
      </c>
      <c r="I347" s="1">
        <f t="shared" ref="I347" si="302">ABS(G347-G346)</f>
        <v>8.8959989547729492</v>
      </c>
      <c r="J347" s="2">
        <f t="shared" ref="J347" si="303">POWER(2,-(I347))</f>
        <v>2.0991209990380024E-3</v>
      </c>
      <c r="K347" s="2"/>
      <c r="O347" s="5"/>
      <c r="P347" s="22">
        <v>4</v>
      </c>
      <c r="Q347" s="5">
        <f>(J357+J359)/2</f>
        <v>3.9510860194979333E-2</v>
      </c>
      <c r="R347" s="14" t="s">
        <v>205</v>
      </c>
      <c r="S347" s="18">
        <f>S346*(1/S191)</f>
        <v>55.208782976361256</v>
      </c>
      <c r="T347" s="5"/>
    </row>
    <row r="348" spans="1:21" s="1" customFormat="1">
      <c r="A348" t="s">
        <v>392</v>
      </c>
      <c r="B348" s="1" t="s">
        <v>222</v>
      </c>
      <c r="C348" s="24" t="s">
        <v>21</v>
      </c>
      <c r="D348" s="1" t="s">
        <v>16</v>
      </c>
      <c r="E348" s="1" t="s">
        <v>17</v>
      </c>
      <c r="F348" s="1" t="s">
        <v>18</v>
      </c>
      <c r="G348" s="23">
        <v>13.687999725341797</v>
      </c>
      <c r="K348" s="2"/>
      <c r="L348" s="2"/>
      <c r="M348" s="3"/>
      <c r="N348" s="4"/>
      <c r="O348" s="5"/>
      <c r="P348" s="22">
        <v>5</v>
      </c>
      <c r="Q348" s="5">
        <f>(J361+J363)/2</f>
        <v>1.510779888689787E-2</v>
      </c>
      <c r="R348" s="9"/>
      <c r="S348" s="15"/>
      <c r="T348" s="5"/>
      <c r="U348" s="15"/>
    </row>
    <row r="349" spans="1:21" s="1" customFormat="1">
      <c r="A349" t="s">
        <v>392</v>
      </c>
      <c r="B349" s="1" t="s">
        <v>222</v>
      </c>
      <c r="C349" s="24" t="s">
        <v>404</v>
      </c>
      <c r="D349" s="1" t="s">
        <v>16</v>
      </c>
      <c r="E349" s="1" t="s">
        <v>22</v>
      </c>
      <c r="F349" s="1" t="s">
        <v>18</v>
      </c>
      <c r="G349" s="23">
        <v>24.488000869750977</v>
      </c>
      <c r="I349" s="1">
        <f t="shared" ref="I349" si="304">ABS(G349-G348)</f>
        <v>10.80000114440918</v>
      </c>
      <c r="J349" s="2">
        <f t="shared" ref="J349" si="305">POWER(2,-(I349))</f>
        <v>5.6088742373013836E-4</v>
      </c>
      <c r="K349" s="2"/>
      <c r="O349" s="5"/>
      <c r="P349" s="22">
        <v>6</v>
      </c>
      <c r="Q349" s="5">
        <f>(J365+J367)/2</f>
        <v>9.2716209527742427E-2</v>
      </c>
      <c r="R349" s="9"/>
      <c r="S349" s="15"/>
      <c r="T349" s="5"/>
      <c r="U349" s="15"/>
    </row>
    <row r="350" spans="1:21" s="1" customFormat="1">
      <c r="A350" t="s">
        <v>393</v>
      </c>
      <c r="B350" s="1" t="s">
        <v>222</v>
      </c>
      <c r="C350" s="24" t="s">
        <v>21</v>
      </c>
      <c r="D350" s="1" t="s">
        <v>16</v>
      </c>
      <c r="E350" s="1" t="s">
        <v>17</v>
      </c>
      <c r="F350" s="1" t="s">
        <v>18</v>
      </c>
      <c r="G350" s="23">
        <v>13.263999938964844</v>
      </c>
      <c r="K350" s="2"/>
      <c r="O350" s="5"/>
      <c r="P350" s="22">
        <v>7</v>
      </c>
      <c r="Q350" s="5">
        <f>(J369+J371)/2</f>
        <v>8.1566121278424289E-2</v>
      </c>
      <c r="R350" s="9"/>
      <c r="S350" s="15"/>
      <c r="T350" s="5"/>
      <c r="U350" s="15"/>
    </row>
    <row r="351" spans="1:21" s="1" customFormat="1">
      <c r="A351" t="s">
        <v>393</v>
      </c>
      <c r="B351" s="1" t="s">
        <v>222</v>
      </c>
      <c r="C351" s="24" t="s">
        <v>404</v>
      </c>
      <c r="D351" s="1" t="s">
        <v>16</v>
      </c>
      <c r="E351" s="1" t="s">
        <v>22</v>
      </c>
      <c r="F351" s="1" t="s">
        <v>18</v>
      </c>
      <c r="G351" s="23">
        <v>24.541000366210938</v>
      </c>
      <c r="I351" s="1">
        <f t="shared" ref="I351" si="306">ABS(G351-G350)</f>
        <v>11.277000427246094</v>
      </c>
      <c r="J351" s="2">
        <f t="shared" ref="J351" si="307">POWER(2,-(I351))</f>
        <v>4.0298103715971574E-4</v>
      </c>
      <c r="K351" s="2"/>
      <c r="O351" s="5"/>
      <c r="P351" s="5"/>
      <c r="Q351" s="5"/>
      <c r="R351" s="9"/>
      <c r="S351" s="15"/>
      <c r="T351" s="5"/>
      <c r="U351" s="15"/>
    </row>
    <row r="352" spans="1:21" s="1" customFormat="1">
      <c r="A352" t="s">
        <v>394</v>
      </c>
      <c r="B352" s="1" t="s">
        <v>222</v>
      </c>
      <c r="C352" s="24" t="s">
        <v>404</v>
      </c>
      <c r="D352" s="1" t="s">
        <v>16</v>
      </c>
      <c r="E352" s="1" t="s">
        <v>17</v>
      </c>
      <c r="F352" s="1" t="s">
        <v>18</v>
      </c>
      <c r="G352" s="23">
        <v>21.889999389648438</v>
      </c>
      <c r="K352" s="2"/>
      <c r="O352" s="5"/>
      <c r="P352" s="5"/>
      <c r="Q352" s="5"/>
      <c r="R352" s="9"/>
      <c r="S352" s="15"/>
      <c r="T352" s="5"/>
      <c r="U352" s="15"/>
    </row>
    <row r="353" spans="1:21" s="1" customFormat="1">
      <c r="A353" t="s">
        <v>394</v>
      </c>
      <c r="B353" s="1" t="s">
        <v>222</v>
      </c>
      <c r="C353" s="24" t="s">
        <v>21</v>
      </c>
      <c r="D353" s="1" t="s">
        <v>16</v>
      </c>
      <c r="E353" s="1" t="s">
        <v>22</v>
      </c>
      <c r="F353" s="1" t="s">
        <v>18</v>
      </c>
      <c r="G353" s="23">
        <v>13.359999656677246</v>
      </c>
      <c r="I353" s="1">
        <f t="shared" ref="I353" si="308">ABS(G353-G352)</f>
        <v>8.5299997329711914</v>
      </c>
      <c r="J353" s="2">
        <f>POWER(2,-(I353))</f>
        <v>2.7052924306273994E-3</v>
      </c>
      <c r="K353" s="2"/>
      <c r="O353" s="5"/>
      <c r="P353" s="5"/>
      <c r="Q353" s="5"/>
      <c r="R353" s="9"/>
      <c r="S353" s="15"/>
      <c r="T353" s="5"/>
      <c r="U353" s="15"/>
    </row>
    <row r="354" spans="1:21" s="1" customFormat="1">
      <c r="A354" t="s">
        <v>395</v>
      </c>
      <c r="B354" s="1" t="s">
        <v>222</v>
      </c>
      <c r="C354" s="24" t="s">
        <v>404</v>
      </c>
      <c r="D354" s="1" t="s">
        <v>16</v>
      </c>
      <c r="E354" s="1" t="s">
        <v>17</v>
      </c>
      <c r="F354" s="1" t="s">
        <v>18</v>
      </c>
      <c r="G354" s="23">
        <v>21.906999588012695</v>
      </c>
      <c r="K354" s="2"/>
      <c r="O354" s="5"/>
      <c r="P354" s="5"/>
      <c r="Q354" s="5"/>
      <c r="R354" s="9"/>
      <c r="S354" s="15"/>
      <c r="T354" s="5"/>
      <c r="U354" s="15"/>
    </row>
    <row r="355" spans="1:21" s="1" customFormat="1">
      <c r="A355" t="s">
        <v>395</v>
      </c>
      <c r="B355" s="1" t="s">
        <v>222</v>
      </c>
      <c r="C355" s="24" t="s">
        <v>21</v>
      </c>
      <c r="D355" s="1" t="s">
        <v>16</v>
      </c>
      <c r="E355" s="1" t="s">
        <v>22</v>
      </c>
      <c r="F355" s="1" t="s">
        <v>18</v>
      </c>
      <c r="G355" s="23">
        <v>13.673999786376953</v>
      </c>
      <c r="I355" s="1">
        <f>ABS(G355-G354)</f>
        <v>8.2329998016357422</v>
      </c>
      <c r="J355" s="2">
        <f>POWER(2,-(I355))</f>
        <v>3.3236869003773033E-3</v>
      </c>
      <c r="K355" s="2"/>
      <c r="O355" s="5"/>
      <c r="P355" s="5"/>
      <c r="Q355" s="5"/>
      <c r="R355" s="9"/>
      <c r="S355" s="15"/>
      <c r="T355" s="5"/>
      <c r="U355" s="15"/>
    </row>
    <row r="356" spans="1:21" s="1" customFormat="1">
      <c r="A356" t="s">
        <v>396</v>
      </c>
      <c r="B356" s="1" t="s">
        <v>222</v>
      </c>
      <c r="C356" s="24" t="s">
        <v>404</v>
      </c>
      <c r="D356" s="1" t="s">
        <v>16</v>
      </c>
      <c r="E356" s="1" t="s">
        <v>17</v>
      </c>
      <c r="F356" s="1" t="s">
        <v>18</v>
      </c>
      <c r="G356" s="23">
        <v>24.819999694824219</v>
      </c>
      <c r="K356" s="2"/>
      <c r="O356" s="5"/>
      <c r="P356" s="5"/>
      <c r="Q356" s="5"/>
      <c r="R356" s="9"/>
      <c r="S356" s="15"/>
      <c r="T356" s="5"/>
      <c r="U356" s="15"/>
    </row>
    <row r="357" spans="1:21" s="5" customFormat="1">
      <c r="A357" t="s">
        <v>396</v>
      </c>
      <c r="B357" s="1" t="s">
        <v>222</v>
      </c>
      <c r="C357" s="24" t="s">
        <v>21</v>
      </c>
      <c r="D357" s="1" t="s">
        <v>16</v>
      </c>
      <c r="E357" s="1" t="s">
        <v>22</v>
      </c>
      <c r="F357" s="1" t="s">
        <v>18</v>
      </c>
      <c r="G357" s="23">
        <v>20.325000762939453</v>
      </c>
      <c r="H357" s="1"/>
      <c r="I357" s="1">
        <f>ABS(G357-G356)</f>
        <v>4.4949989318847656</v>
      </c>
      <c r="J357" s="2">
        <f t="shared" ref="J357" si="309">POWER(2,-(I357))</f>
        <v>4.4347637714514013E-2</v>
      </c>
      <c r="K357" s="2"/>
      <c r="L357" s="1"/>
      <c r="M357" s="1"/>
      <c r="N357" s="1"/>
      <c r="R357" s="9"/>
      <c r="S357" s="15"/>
      <c r="U357" s="15"/>
    </row>
    <row r="358" spans="1:21" s="5" customFormat="1">
      <c r="A358" t="s">
        <v>397</v>
      </c>
      <c r="B358" s="1" t="s">
        <v>222</v>
      </c>
      <c r="C358" s="24" t="s">
        <v>404</v>
      </c>
      <c r="D358" s="1" t="s">
        <v>16</v>
      </c>
      <c r="E358" s="1" t="s">
        <v>17</v>
      </c>
      <c r="F358" s="1" t="s">
        <v>18</v>
      </c>
      <c r="G358" s="23">
        <v>24.834999084472656</v>
      </c>
      <c r="H358" s="1"/>
      <c r="I358" s="1"/>
      <c r="J358" s="1"/>
      <c r="K358" s="2"/>
      <c r="L358" s="1"/>
      <c r="M358" s="1"/>
      <c r="N358" s="1"/>
      <c r="R358" s="9"/>
      <c r="S358" s="15"/>
      <c r="U358" s="15"/>
    </row>
    <row r="359" spans="1:21" s="5" customFormat="1">
      <c r="A359" t="s">
        <v>397</v>
      </c>
      <c r="B359" s="1" t="s">
        <v>222</v>
      </c>
      <c r="C359" s="24" t="s">
        <v>21</v>
      </c>
      <c r="D359" s="1" t="s">
        <v>16</v>
      </c>
      <c r="E359" s="1" t="s">
        <v>22</v>
      </c>
      <c r="F359" s="1" t="s">
        <v>18</v>
      </c>
      <c r="G359" s="23">
        <v>19.985000610351562</v>
      </c>
      <c r="H359" s="1"/>
      <c r="I359" s="1">
        <f>ABS(G359-G358)</f>
        <v>4.8499984741210938</v>
      </c>
      <c r="J359" s="2">
        <f t="shared" ref="J359" si="310">POWER(2,-(I359))</f>
        <v>3.4674082675444654E-2</v>
      </c>
      <c r="K359" s="2"/>
      <c r="L359" s="1"/>
      <c r="M359" s="1"/>
      <c r="N359" s="1"/>
      <c r="R359" s="9"/>
      <c r="S359" s="15"/>
      <c r="U359" s="15"/>
    </row>
    <row r="360" spans="1:21" s="5" customFormat="1">
      <c r="A360" t="s">
        <v>398</v>
      </c>
      <c r="B360" s="1" t="s">
        <v>222</v>
      </c>
      <c r="C360" s="24" t="s">
        <v>404</v>
      </c>
      <c r="D360" s="1" t="s">
        <v>16</v>
      </c>
      <c r="E360" s="1" t="s">
        <v>17</v>
      </c>
      <c r="F360" s="1" t="s">
        <v>18</v>
      </c>
      <c r="G360" s="23">
        <v>24.186000823974609</v>
      </c>
      <c r="H360" s="1"/>
      <c r="I360" s="1"/>
      <c r="J360" s="1"/>
      <c r="K360" s="2"/>
      <c r="L360" s="1"/>
      <c r="M360" s="1"/>
      <c r="N360" s="1"/>
      <c r="R360" s="9"/>
      <c r="S360" s="15"/>
      <c r="U360" s="15"/>
    </row>
    <row r="361" spans="1:21" s="5" customFormat="1">
      <c r="A361" t="s">
        <v>398</v>
      </c>
      <c r="B361" s="1" t="s">
        <v>222</v>
      </c>
      <c r="C361" s="24" t="s">
        <v>21</v>
      </c>
      <c r="D361" s="1" t="s">
        <v>16</v>
      </c>
      <c r="E361" s="1" t="s">
        <v>22</v>
      </c>
      <c r="F361" s="1" t="s">
        <v>18</v>
      </c>
      <c r="G361" s="23">
        <v>17.930999755859375</v>
      </c>
      <c r="H361" s="1"/>
      <c r="I361" s="1">
        <f t="shared" ref="I361" si="311">ABS(G361-G360)</f>
        <v>6.2550010681152344</v>
      </c>
      <c r="J361" s="2">
        <f t="shared" ref="J361" si="312">POWER(2,-(I361))</f>
        <v>1.3093539285236445E-2</v>
      </c>
      <c r="K361" s="2"/>
      <c r="L361" s="1"/>
      <c r="M361" s="1"/>
      <c r="N361" s="1"/>
      <c r="R361" s="9"/>
      <c r="S361" s="15"/>
      <c r="U361" s="15"/>
    </row>
    <row r="362" spans="1:21" s="5" customFormat="1">
      <c r="A362" t="s">
        <v>399</v>
      </c>
      <c r="B362" s="1" t="s">
        <v>222</v>
      </c>
      <c r="C362" s="24" t="s">
        <v>404</v>
      </c>
      <c r="D362" s="1" t="s">
        <v>16</v>
      </c>
      <c r="E362" s="1" t="s">
        <v>17</v>
      </c>
      <c r="F362" s="1" t="s">
        <v>18</v>
      </c>
      <c r="G362" s="23">
        <v>24.197999954223633</v>
      </c>
      <c r="H362" s="1"/>
      <c r="I362" s="1"/>
      <c r="J362" s="1"/>
      <c r="K362" s="2"/>
      <c r="L362" s="1"/>
      <c r="M362" s="1"/>
      <c r="N362" s="1"/>
      <c r="R362" s="9"/>
      <c r="S362" s="15"/>
      <c r="U362" s="15"/>
    </row>
    <row r="363" spans="1:21" s="5" customFormat="1">
      <c r="A363" t="s">
        <v>399</v>
      </c>
      <c r="B363" s="1" t="s">
        <v>222</v>
      </c>
      <c r="C363" s="24" t="s">
        <v>21</v>
      </c>
      <c r="D363" s="1" t="s">
        <v>16</v>
      </c>
      <c r="E363" s="1" t="s">
        <v>22</v>
      </c>
      <c r="F363" s="1" t="s">
        <v>18</v>
      </c>
      <c r="G363" s="23">
        <v>18.329999923706055</v>
      </c>
      <c r="H363" s="1"/>
      <c r="I363" s="1">
        <f t="shared" ref="I363" si="313">ABS(G363-G362)</f>
        <v>5.8680000305175781</v>
      </c>
      <c r="J363" s="2">
        <f t="shared" ref="J363" si="314">POWER(2,-(I363))</f>
        <v>1.7122058488559293E-2</v>
      </c>
      <c r="K363" s="2"/>
      <c r="L363" s="1"/>
      <c r="M363" s="1"/>
      <c r="N363" s="1"/>
      <c r="R363" s="9"/>
      <c r="S363" s="15"/>
      <c r="U363" s="15"/>
    </row>
    <row r="364" spans="1:21" s="5" customFormat="1">
      <c r="A364" t="s">
        <v>400</v>
      </c>
      <c r="B364" s="1" t="s">
        <v>222</v>
      </c>
      <c r="C364" s="24" t="s">
        <v>404</v>
      </c>
      <c r="D364" s="1" t="s">
        <v>16</v>
      </c>
      <c r="E364" s="1" t="s">
        <v>17</v>
      </c>
      <c r="F364" s="1" t="s">
        <v>18</v>
      </c>
      <c r="G364" s="23">
        <v>21.746999740600586</v>
      </c>
      <c r="H364" s="1"/>
      <c r="I364" s="1"/>
      <c r="J364" s="1"/>
      <c r="K364" s="2"/>
      <c r="L364" s="1"/>
      <c r="M364" s="1"/>
      <c r="N364" s="1"/>
      <c r="R364" s="9"/>
      <c r="S364" s="15"/>
      <c r="U364" s="15"/>
    </row>
    <row r="365" spans="1:21" s="5" customFormat="1">
      <c r="A365" t="s">
        <v>400</v>
      </c>
      <c r="B365" s="1" t="s">
        <v>222</v>
      </c>
      <c r="C365" s="24" t="s">
        <v>21</v>
      </c>
      <c r="D365" s="1" t="s">
        <v>16</v>
      </c>
      <c r="E365" s="1" t="s">
        <v>22</v>
      </c>
      <c r="F365" s="1" t="s">
        <v>18</v>
      </c>
      <c r="G365" s="23">
        <v>18.468000411987305</v>
      </c>
      <c r="H365" s="1"/>
      <c r="I365" s="1">
        <f t="shared" ref="I365" si="315">ABS(G365-G364)</f>
        <v>3.2789993286132812</v>
      </c>
      <c r="J365" s="2">
        <f t="shared" ref="J365" si="316">POWER(2,-(I365))</f>
        <v>0.10302030856168545</v>
      </c>
      <c r="K365" s="2"/>
      <c r="L365" s="1"/>
      <c r="M365" s="1"/>
      <c r="N365" s="1"/>
      <c r="R365" s="9"/>
      <c r="S365" s="15"/>
      <c r="U365" s="15"/>
    </row>
    <row r="366" spans="1:21" s="5" customFormat="1">
      <c r="A366" t="s">
        <v>401</v>
      </c>
      <c r="B366" s="1" t="s">
        <v>222</v>
      </c>
      <c r="C366" s="24" t="s">
        <v>404</v>
      </c>
      <c r="D366" s="1" t="s">
        <v>16</v>
      </c>
      <c r="E366" s="1" t="s">
        <v>17</v>
      </c>
      <c r="F366" s="1" t="s">
        <v>18</v>
      </c>
      <c r="G366" s="23">
        <v>21.75</v>
      </c>
      <c r="H366" s="1"/>
      <c r="I366" s="1"/>
      <c r="J366" s="1"/>
      <c r="K366" s="2"/>
      <c r="L366" s="1"/>
      <c r="M366" s="1"/>
      <c r="N366" s="1"/>
      <c r="R366" s="9"/>
      <c r="S366" s="15"/>
      <c r="U366" s="15"/>
    </row>
    <row r="367" spans="1:21" s="5" customFormat="1">
      <c r="A367" t="s">
        <v>401</v>
      </c>
      <c r="B367" s="1" t="s">
        <v>222</v>
      </c>
      <c r="C367" s="24" t="s">
        <v>21</v>
      </c>
      <c r="D367" s="1" t="s">
        <v>16</v>
      </c>
      <c r="E367" s="1" t="s">
        <v>22</v>
      </c>
      <c r="F367" s="1" t="s">
        <v>18</v>
      </c>
      <c r="G367" s="23">
        <v>18.14900016784668</v>
      </c>
      <c r="H367" s="1"/>
      <c r="I367" s="1">
        <f t="shared" ref="I367" si="317">ABS(G367-G366)</f>
        <v>3.6009998321533203</v>
      </c>
      <c r="J367" s="2">
        <f t="shared" ref="J367" si="318">POWER(2,-(I367))</f>
        <v>8.2412110493799415E-2</v>
      </c>
      <c r="K367" s="2"/>
      <c r="L367" s="1"/>
      <c r="M367" s="1"/>
      <c r="N367" s="1"/>
      <c r="R367" s="9"/>
      <c r="S367" s="15"/>
      <c r="U367" s="15"/>
    </row>
    <row r="368" spans="1:21" s="1" customFormat="1">
      <c r="A368" t="s">
        <v>402</v>
      </c>
      <c r="B368" s="1" t="s">
        <v>222</v>
      </c>
      <c r="C368" s="24" t="s">
        <v>404</v>
      </c>
      <c r="D368" s="1" t="s">
        <v>16</v>
      </c>
      <c r="E368" s="1" t="s">
        <v>17</v>
      </c>
      <c r="F368" s="1" t="s">
        <v>18</v>
      </c>
      <c r="G368" s="23">
        <v>21.740999221801758</v>
      </c>
      <c r="K368" s="2"/>
      <c r="O368" s="5"/>
      <c r="P368" s="5"/>
      <c r="Q368" s="5"/>
      <c r="R368" s="9"/>
      <c r="S368" s="15"/>
      <c r="T368" s="5"/>
      <c r="U368" s="15"/>
    </row>
    <row r="369" spans="1:20" s="1" customFormat="1">
      <c r="A369" t="s">
        <v>402</v>
      </c>
      <c r="B369" s="1" t="s">
        <v>222</v>
      </c>
      <c r="C369" s="24" t="s">
        <v>21</v>
      </c>
      <c r="D369" s="1" t="s">
        <v>16</v>
      </c>
      <c r="E369" s="1" t="s">
        <v>22</v>
      </c>
      <c r="F369" s="1" t="s">
        <v>18</v>
      </c>
      <c r="G369" s="23">
        <v>18.229999542236328</v>
      </c>
      <c r="I369" s="1">
        <f t="shared" ref="I369" si="319">ABS(G369-G368)</f>
        <v>3.5109996795654297</v>
      </c>
      <c r="J369" s="2">
        <f t="shared" ref="J369" si="320">POWER(2,-(I369))</f>
        <v>8.7717002360115981E-2</v>
      </c>
      <c r="K369" s="2"/>
      <c r="O369" s="5"/>
      <c r="P369" s="5"/>
      <c r="Q369" s="5"/>
      <c r="R369" s="9"/>
      <c r="S369" s="15"/>
      <c r="T369" s="5"/>
    </row>
    <row r="370" spans="1:20" s="1" customFormat="1">
      <c r="A370" t="s">
        <v>403</v>
      </c>
      <c r="B370" s="1" t="s">
        <v>222</v>
      </c>
      <c r="C370" s="24" t="s">
        <v>404</v>
      </c>
      <c r="D370" s="1" t="s">
        <v>16</v>
      </c>
      <c r="E370" s="1" t="s">
        <v>17</v>
      </c>
      <c r="F370" s="1" t="s">
        <v>18</v>
      </c>
      <c r="G370" s="23">
        <v>21.777000427246094</v>
      </c>
      <c r="K370" s="2"/>
      <c r="O370" s="5"/>
      <c r="P370" s="5"/>
      <c r="Q370" s="5"/>
      <c r="R370" s="9"/>
      <c r="S370" s="15"/>
      <c r="T370" s="5"/>
    </row>
    <row r="371" spans="1:20" s="1" customFormat="1">
      <c r="A371" t="s">
        <v>403</v>
      </c>
      <c r="B371" s="1" t="s">
        <v>222</v>
      </c>
      <c r="C371" s="24" t="s">
        <v>21</v>
      </c>
      <c r="D371" s="1" t="s">
        <v>16</v>
      </c>
      <c r="E371" s="1" t="s">
        <v>22</v>
      </c>
      <c r="F371" s="1" t="s">
        <v>18</v>
      </c>
      <c r="G371" s="23">
        <v>18.048000335693359</v>
      </c>
      <c r="I371" s="1">
        <f t="shared" ref="I371" si="321">ABS(G371-G370)</f>
        <v>3.7290000915527344</v>
      </c>
      <c r="J371" s="2">
        <f t="shared" ref="J371" si="322">POWER(2,-(I371))</f>
        <v>7.5415240196732597E-2</v>
      </c>
      <c r="K371" s="2"/>
      <c r="O371" s="5"/>
      <c r="P371" s="5"/>
      <c r="Q371" s="5"/>
      <c r="R371" s="9"/>
      <c r="S371" s="15"/>
      <c r="T371" s="5"/>
    </row>
    <row r="372" spans="1:20" s="1" customFormat="1">
      <c r="C372" s="24"/>
      <c r="J372" s="2"/>
      <c r="K372" s="2"/>
      <c r="O372" s="5"/>
      <c r="P372" s="5"/>
      <c r="Q372" s="5"/>
      <c r="R372" s="3"/>
      <c r="S372" s="16"/>
      <c r="T372" s="6"/>
    </row>
    <row r="373" spans="1:20" s="1" customFormat="1">
      <c r="C373" s="24"/>
      <c r="J373" s="2"/>
      <c r="K373" s="2"/>
      <c r="L373" s="2"/>
      <c r="M373" s="3"/>
      <c r="N373" s="4"/>
      <c r="O373" s="5"/>
      <c r="P373" s="5"/>
      <c r="Q373" s="5"/>
      <c r="R373" s="9"/>
      <c r="S373" s="15"/>
      <c r="T373" s="5"/>
    </row>
    <row r="374" spans="1:20" s="1" customFormat="1">
      <c r="C374" s="24"/>
      <c r="J374" s="2"/>
      <c r="K374" s="2"/>
      <c r="O374" s="5"/>
      <c r="P374" s="5"/>
      <c r="Q374" s="5"/>
      <c r="R374" s="9"/>
      <c r="S374" s="15"/>
      <c r="T374" s="5"/>
    </row>
    <row r="375" spans="1:20" s="1" customFormat="1">
      <c r="C375" s="24"/>
      <c r="J375" s="2"/>
      <c r="K375" s="2"/>
      <c r="O375" s="5"/>
      <c r="P375" s="5"/>
      <c r="Q375" s="5"/>
      <c r="R375" s="3"/>
      <c r="S375" s="16"/>
      <c r="T375" s="6"/>
    </row>
    <row r="376" spans="1:20" s="1" customFormat="1">
      <c r="C376" s="24"/>
      <c r="J376" s="2"/>
      <c r="K376" s="2"/>
      <c r="O376" s="5"/>
      <c r="P376" s="5"/>
      <c r="Q376" s="5"/>
      <c r="R376" s="3"/>
      <c r="S376" s="16"/>
      <c r="T376" s="6"/>
    </row>
    <row r="377" spans="1:20" s="1" customFormat="1">
      <c r="C377" s="24"/>
      <c r="J377" s="2"/>
      <c r="K377" s="2"/>
      <c r="L377" s="2"/>
      <c r="M377" s="3"/>
      <c r="N377" s="4"/>
      <c r="O377" s="5"/>
      <c r="P377" s="5"/>
      <c r="Q377" s="5"/>
      <c r="R377" s="3"/>
      <c r="S377" s="16"/>
      <c r="T377" s="6"/>
    </row>
    <row r="378" spans="1:20" s="1" customFormat="1">
      <c r="C378" s="24"/>
      <c r="J378" s="2"/>
      <c r="K378" s="2"/>
      <c r="O378" s="5"/>
      <c r="P378" s="5"/>
      <c r="Q378" s="5"/>
      <c r="R378" s="9"/>
      <c r="S378" s="15"/>
      <c r="T378" s="5"/>
    </row>
    <row r="379" spans="1:20" s="1" customFormat="1">
      <c r="C379" s="24"/>
      <c r="J379" s="2"/>
      <c r="K379" s="2"/>
      <c r="O379" s="5"/>
      <c r="P379" s="5"/>
      <c r="Q379" s="5"/>
      <c r="R379" s="9"/>
      <c r="S379" s="15"/>
      <c r="T379" s="5"/>
    </row>
    <row r="380" spans="1:20" s="1" customFormat="1">
      <c r="C380" s="24"/>
      <c r="J380" s="2"/>
      <c r="K380" s="2"/>
      <c r="O380" s="5"/>
      <c r="P380" s="5"/>
      <c r="Q380" s="5"/>
      <c r="R380" s="9"/>
      <c r="S380" s="15"/>
      <c r="T380" s="5"/>
    </row>
    <row r="381" spans="1:20" s="1" customFormat="1">
      <c r="C381" s="24"/>
      <c r="J381" s="2"/>
      <c r="K381" s="2"/>
      <c r="O381" s="5"/>
      <c r="P381" s="5"/>
      <c r="Q381" s="5"/>
      <c r="R381" s="9"/>
      <c r="S381" s="15"/>
      <c r="T381" s="5"/>
    </row>
    <row r="382" spans="1:20" s="1" customFormat="1">
      <c r="C382" s="24"/>
      <c r="J382" s="2"/>
      <c r="K382" s="2"/>
      <c r="O382" s="5"/>
      <c r="P382" s="5"/>
      <c r="Q382" s="5"/>
      <c r="R382" s="9"/>
      <c r="S382" s="15"/>
      <c r="T382" s="5"/>
    </row>
    <row r="383" spans="1:20" s="1" customFormat="1">
      <c r="C383" s="24"/>
      <c r="J383" s="2"/>
      <c r="K383" s="2"/>
      <c r="O383" s="5"/>
      <c r="P383" s="5"/>
      <c r="Q383" s="5"/>
      <c r="R383" s="9"/>
      <c r="S383" s="15"/>
      <c r="T383" s="5"/>
    </row>
    <row r="384" spans="1:20" s="1" customFormat="1">
      <c r="C384" s="24"/>
      <c r="J384" s="2"/>
      <c r="K384" s="2"/>
      <c r="O384" s="5"/>
      <c r="P384" s="5"/>
      <c r="Q384" s="5"/>
      <c r="R384" s="9"/>
      <c r="S384" s="15"/>
      <c r="T384" s="5"/>
    </row>
    <row r="385" spans="1:44">
      <c r="A385" s="1"/>
      <c r="C385" s="24"/>
      <c r="G385" s="1"/>
    </row>
    <row r="386" spans="1:44">
      <c r="A386" s="1"/>
      <c r="C386" s="24"/>
      <c r="G386" s="1"/>
      <c r="J386" s="1"/>
      <c r="L386" s="2"/>
      <c r="M386" s="3"/>
      <c r="N386" s="4"/>
    </row>
    <row r="387" spans="1:44">
      <c r="A387" s="1"/>
      <c r="C387" s="24"/>
      <c r="G387" s="1"/>
    </row>
    <row r="388" spans="1:44">
      <c r="A388" s="1"/>
      <c r="C388" s="24"/>
      <c r="G388" s="1"/>
    </row>
    <row r="389" spans="1:44">
      <c r="A389" s="1"/>
      <c r="C389" s="24"/>
      <c r="G389" s="1"/>
    </row>
    <row r="390" spans="1:44">
      <c r="A390" s="1"/>
      <c r="C390" s="24"/>
      <c r="G390" s="1"/>
      <c r="L390" s="2"/>
      <c r="M390" s="3"/>
      <c r="N390" s="4"/>
    </row>
    <row r="391" spans="1:44">
      <c r="A391" s="1"/>
      <c r="C391" s="24"/>
      <c r="G391" s="1"/>
    </row>
    <row r="392" spans="1:44" s="7" customFormat="1">
      <c r="A392" s="1"/>
      <c r="B392" s="1"/>
      <c r="C392" s="24"/>
      <c r="D392" s="1"/>
      <c r="E392" s="1"/>
      <c r="F392" s="1"/>
      <c r="G392" s="1"/>
      <c r="H392" s="1"/>
      <c r="I392" s="1"/>
      <c r="J392" s="2"/>
      <c r="K392" s="2"/>
      <c r="L392" s="1"/>
      <c r="M392" s="1"/>
      <c r="N392" s="1"/>
      <c r="O392" s="5"/>
      <c r="P392" s="5"/>
      <c r="Q392" s="5"/>
      <c r="R392" s="9"/>
      <c r="S392" s="15"/>
      <c r="T392" s="5"/>
      <c r="U392" s="1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3" spans="1:44">
      <c r="A393" s="1"/>
      <c r="C393" s="24"/>
      <c r="G393" s="1"/>
    </row>
    <row r="394" spans="1:44">
      <c r="A394" s="1"/>
      <c r="C394" s="24"/>
      <c r="G394" s="1"/>
      <c r="L394" s="2"/>
      <c r="M394" s="3"/>
      <c r="N394" s="4"/>
    </row>
    <row r="395" spans="1:44">
      <c r="A395" s="1"/>
      <c r="C395" s="24"/>
      <c r="G395" s="1"/>
    </row>
    <row r="396" spans="1:44">
      <c r="A396" s="1"/>
      <c r="C396" s="24"/>
      <c r="G396" s="1"/>
    </row>
    <row r="397" spans="1:44">
      <c r="A397" s="1"/>
      <c r="C397" s="24"/>
      <c r="G397" s="1"/>
    </row>
    <row r="398" spans="1:44">
      <c r="A398" s="1"/>
      <c r="C398" s="24"/>
      <c r="G398" s="1"/>
    </row>
    <row r="399" spans="1:44">
      <c r="A399" s="1"/>
      <c r="C399" s="24"/>
      <c r="G399" s="1"/>
    </row>
    <row r="400" spans="1:44">
      <c r="A400" s="1"/>
      <c r="C400" s="24"/>
      <c r="G400" s="1"/>
    </row>
    <row r="401" spans="3:14" s="1" customFormat="1">
      <c r="C401" s="24"/>
      <c r="J401" s="2"/>
      <c r="K401" s="2"/>
    </row>
    <row r="402" spans="3:14" s="1" customFormat="1">
      <c r="C402" s="24"/>
      <c r="J402" s="2"/>
      <c r="K402" s="2"/>
    </row>
    <row r="403" spans="3:14" s="1" customFormat="1">
      <c r="C403" s="24"/>
      <c r="K403" s="2"/>
      <c r="L403" s="2"/>
      <c r="M403" s="3"/>
      <c r="N403" s="4"/>
    </row>
    <row r="404" spans="3:14" s="1" customFormat="1">
      <c r="C404" s="24"/>
      <c r="J404" s="2"/>
      <c r="K404" s="2"/>
    </row>
    <row r="405" spans="3:14" s="1" customFormat="1">
      <c r="C405" s="24"/>
      <c r="J405" s="2"/>
      <c r="K405" s="2"/>
    </row>
    <row r="406" spans="3:14" s="1" customFormat="1">
      <c r="C406" s="24"/>
      <c r="J406" s="2"/>
      <c r="K406" s="2"/>
    </row>
    <row r="407" spans="3:14" s="1" customFormat="1">
      <c r="C407" s="24"/>
      <c r="J407" s="2"/>
      <c r="K407" s="2"/>
      <c r="L407" s="2"/>
      <c r="M407" s="3"/>
      <c r="N407" s="4"/>
    </row>
    <row r="408" spans="3:14" s="1" customFormat="1">
      <c r="C408" s="24"/>
      <c r="J408" s="2"/>
      <c r="K408" s="2"/>
    </row>
    <row r="409" spans="3:14" s="1" customFormat="1">
      <c r="C409" s="24"/>
      <c r="J409" s="2"/>
      <c r="K409" s="2"/>
    </row>
    <row r="410" spans="3:14" s="1" customFormat="1">
      <c r="C410" s="24"/>
      <c r="J410" s="2"/>
      <c r="K410" s="2"/>
    </row>
    <row r="411" spans="3:14" s="1" customFormat="1">
      <c r="C411" s="24"/>
      <c r="J411" s="2"/>
      <c r="K411" s="2"/>
      <c r="L411" s="2"/>
      <c r="M411" s="3"/>
      <c r="N411" s="4"/>
    </row>
    <row r="412" spans="3:14" s="1" customFormat="1">
      <c r="C412" s="24"/>
      <c r="J412" s="2"/>
      <c r="K412" s="2"/>
    </row>
    <row r="413" spans="3:14" s="1" customFormat="1">
      <c r="C413" s="24"/>
      <c r="J413" s="2"/>
      <c r="K413" s="2"/>
    </row>
    <row r="414" spans="3:14" s="1" customFormat="1">
      <c r="C414" s="24"/>
      <c r="J414" s="2"/>
      <c r="K414" s="2"/>
    </row>
    <row r="415" spans="3:14" s="1" customFormat="1">
      <c r="C415" s="24"/>
      <c r="J415" s="2"/>
      <c r="K415" s="2"/>
    </row>
    <row r="416" spans="3:14" s="1" customFormat="1">
      <c r="C416" s="24"/>
      <c r="J416" s="2"/>
      <c r="K416" s="2"/>
    </row>
    <row r="417" spans="3:14" s="1" customFormat="1">
      <c r="C417" s="24"/>
      <c r="J417" s="2"/>
      <c r="K417" s="2"/>
    </row>
    <row r="418" spans="3:14" s="1" customFormat="1">
      <c r="C418" s="24"/>
      <c r="J418" s="2"/>
      <c r="K418" s="2"/>
    </row>
    <row r="419" spans="3:14" s="1" customFormat="1">
      <c r="C419" s="24"/>
      <c r="J419" s="2"/>
      <c r="K419" s="2"/>
    </row>
    <row r="420" spans="3:14" s="1" customFormat="1">
      <c r="C420" s="24"/>
      <c r="K420" s="2"/>
      <c r="L420" s="2"/>
      <c r="M420" s="3"/>
      <c r="N420" s="4"/>
    </row>
    <row r="421" spans="3:14" s="1" customFormat="1">
      <c r="C421" s="24"/>
      <c r="J421" s="2"/>
      <c r="K421" s="2"/>
    </row>
    <row r="422" spans="3:14" s="1" customFormat="1">
      <c r="C422" s="24"/>
      <c r="J422" s="2"/>
      <c r="K422" s="2"/>
    </row>
    <row r="423" spans="3:14" s="1" customFormat="1">
      <c r="C423" s="24"/>
      <c r="J423" s="2"/>
      <c r="K423" s="2"/>
    </row>
    <row r="424" spans="3:14" s="1" customFormat="1">
      <c r="C424" s="24"/>
      <c r="J424" s="2"/>
      <c r="K424" s="2"/>
      <c r="L424" s="2"/>
      <c r="M424" s="3"/>
      <c r="N424" s="4"/>
    </row>
    <row r="425" spans="3:14" s="1" customFormat="1">
      <c r="C425" s="24"/>
      <c r="J425" s="2"/>
      <c r="K425" s="2"/>
    </row>
    <row r="426" spans="3:14" s="1" customFormat="1">
      <c r="C426" s="24"/>
      <c r="J426" s="2"/>
      <c r="K426" s="2"/>
    </row>
    <row r="427" spans="3:14" s="1" customFormat="1">
      <c r="C427" s="24"/>
      <c r="J427" s="2"/>
      <c r="K427" s="2"/>
    </row>
    <row r="428" spans="3:14" s="1" customFormat="1">
      <c r="C428" s="24"/>
      <c r="J428" s="2"/>
      <c r="K428" s="2"/>
      <c r="L428" s="2"/>
      <c r="M428" s="3"/>
      <c r="N428" s="4"/>
    </row>
    <row r="429" spans="3:14" s="1" customFormat="1">
      <c r="C429" s="24"/>
      <c r="J429" s="2"/>
      <c r="K429" s="2"/>
    </row>
    <row r="430" spans="3:14" s="1" customFormat="1">
      <c r="C430" s="24"/>
      <c r="J430" s="2"/>
      <c r="K430" s="2"/>
    </row>
    <row r="431" spans="3:14" s="1" customFormat="1">
      <c r="C431" s="24"/>
      <c r="J431" s="2"/>
      <c r="K431" s="2"/>
    </row>
    <row r="432" spans="3:14" s="1" customFormat="1">
      <c r="C432" s="24"/>
      <c r="J432" s="2"/>
      <c r="K432" s="2"/>
    </row>
    <row r="433" spans="3:14" s="1" customFormat="1">
      <c r="C433" s="24"/>
      <c r="J433" s="2"/>
      <c r="K433" s="2"/>
    </row>
    <row r="434" spans="3:14" s="1" customFormat="1">
      <c r="C434" s="24"/>
      <c r="J434" s="2"/>
      <c r="K434" s="2"/>
    </row>
    <row r="435" spans="3:14" s="1" customFormat="1">
      <c r="C435" s="24"/>
      <c r="J435" s="2"/>
      <c r="K435" s="2"/>
    </row>
    <row r="436" spans="3:14" s="1" customFormat="1">
      <c r="C436" s="24"/>
      <c r="J436" s="2"/>
      <c r="K436" s="2"/>
    </row>
    <row r="437" spans="3:14" s="1" customFormat="1">
      <c r="C437" s="24"/>
      <c r="K437" s="2"/>
      <c r="L437" s="2"/>
      <c r="M437" s="3"/>
      <c r="N437" s="4"/>
    </row>
    <row r="438" spans="3:14" s="1" customFormat="1">
      <c r="C438" s="24"/>
      <c r="J438" s="2"/>
      <c r="K438" s="2"/>
    </row>
    <row r="439" spans="3:14" s="1" customFormat="1">
      <c r="C439" s="24"/>
      <c r="J439" s="2"/>
      <c r="K439" s="2"/>
    </row>
    <row r="440" spans="3:14" s="1" customFormat="1">
      <c r="C440" s="24"/>
      <c r="J440" s="2"/>
      <c r="K440" s="2"/>
    </row>
    <row r="441" spans="3:14" s="1" customFormat="1">
      <c r="C441" s="24"/>
      <c r="J441" s="2"/>
      <c r="K441" s="2"/>
      <c r="L441" s="2"/>
      <c r="M441" s="3"/>
      <c r="N441" s="4"/>
    </row>
    <row r="442" spans="3:14" s="1" customFormat="1">
      <c r="C442" s="24"/>
      <c r="J442" s="2"/>
      <c r="K442" s="2"/>
    </row>
    <row r="443" spans="3:14" s="1" customFormat="1">
      <c r="C443" s="24"/>
      <c r="J443" s="2"/>
      <c r="K443" s="2"/>
    </row>
    <row r="444" spans="3:14" s="1" customFormat="1">
      <c r="C444" s="24"/>
      <c r="J444" s="2"/>
      <c r="K444" s="2"/>
    </row>
    <row r="445" spans="3:14" s="1" customFormat="1">
      <c r="C445" s="24"/>
      <c r="J445" s="2"/>
      <c r="K445" s="2"/>
      <c r="L445" s="2"/>
      <c r="M445" s="3"/>
      <c r="N445" s="4"/>
    </row>
    <row r="446" spans="3:14" s="1" customFormat="1">
      <c r="C446" s="24"/>
      <c r="J446" s="2"/>
      <c r="K446" s="2"/>
    </row>
    <row r="447" spans="3:14" s="1" customFormat="1">
      <c r="C447" s="24"/>
      <c r="J447" s="2"/>
      <c r="K447" s="2"/>
    </row>
    <row r="448" spans="3:14" s="1" customFormat="1">
      <c r="C448" s="24"/>
      <c r="J448" s="2"/>
      <c r="K448" s="2"/>
    </row>
    <row r="449" spans="3:14" s="1" customFormat="1">
      <c r="C449" s="24"/>
      <c r="J449" s="2"/>
      <c r="K449" s="2"/>
    </row>
    <row r="450" spans="3:14" s="1" customFormat="1">
      <c r="C450" s="24"/>
      <c r="J450" s="2"/>
      <c r="K450" s="2"/>
    </row>
    <row r="451" spans="3:14" s="1" customFormat="1">
      <c r="C451" s="24"/>
      <c r="J451" s="2"/>
      <c r="K451" s="2"/>
    </row>
    <row r="452" spans="3:14" s="1" customFormat="1">
      <c r="C452" s="24"/>
      <c r="J452" s="2"/>
      <c r="K452" s="2"/>
    </row>
    <row r="453" spans="3:14" s="1" customFormat="1">
      <c r="C453" s="24"/>
      <c r="J453" s="2"/>
      <c r="K453" s="2"/>
    </row>
    <row r="454" spans="3:14" s="1" customFormat="1">
      <c r="C454" s="24"/>
      <c r="K454" s="2"/>
      <c r="L454" s="2"/>
      <c r="M454" s="3"/>
      <c r="N454" s="4"/>
    </row>
    <row r="455" spans="3:14" s="1" customFormat="1">
      <c r="C455" s="24"/>
      <c r="J455" s="2"/>
      <c r="K455" s="2"/>
    </row>
    <row r="456" spans="3:14" s="1" customFormat="1">
      <c r="C456" s="24"/>
      <c r="J456" s="2"/>
      <c r="K456" s="2"/>
    </row>
    <row r="457" spans="3:14" s="1" customFormat="1">
      <c r="C457" s="24"/>
      <c r="J457" s="2"/>
      <c r="K457" s="2"/>
    </row>
    <row r="458" spans="3:14" s="1" customFormat="1">
      <c r="C458" s="24"/>
      <c r="J458" s="2"/>
      <c r="K458" s="2"/>
      <c r="L458" s="2"/>
      <c r="M458" s="3"/>
      <c r="N458" s="4"/>
    </row>
    <row r="459" spans="3:14" s="1" customFormat="1">
      <c r="C459" s="24"/>
      <c r="J459" s="2"/>
      <c r="K459" s="2"/>
    </row>
    <row r="460" spans="3:14" s="1" customFormat="1">
      <c r="C460" s="24"/>
      <c r="J460" s="2"/>
      <c r="K460" s="2"/>
    </row>
    <row r="461" spans="3:14" s="1" customFormat="1">
      <c r="C461" s="24"/>
      <c r="J461" s="2"/>
      <c r="K461" s="2"/>
    </row>
    <row r="462" spans="3:14" s="1" customFormat="1">
      <c r="C462" s="24"/>
      <c r="J462" s="2"/>
      <c r="K462" s="2"/>
      <c r="L462" s="2"/>
      <c r="M462" s="3"/>
      <c r="N462" s="4"/>
    </row>
    <row r="463" spans="3:14" s="1" customFormat="1">
      <c r="C463" s="24"/>
      <c r="J463" s="2"/>
      <c r="K463" s="2"/>
    </row>
    <row r="464" spans="3:14" s="1" customFormat="1">
      <c r="C464" s="24"/>
      <c r="J464" s="2"/>
      <c r="K464" s="2"/>
    </row>
    <row r="465" spans="3:3" s="1" customFormat="1">
      <c r="C465" s="24"/>
    </row>
  </sheetData>
  <mergeCells count="39">
    <mergeCell ref="S23:T23"/>
    <mergeCell ref="Q6:Q8"/>
    <mergeCell ref="R6:S8"/>
    <mergeCell ref="P7:P8"/>
    <mergeCell ref="V8:W8"/>
    <mergeCell ref="X8:Y8"/>
    <mergeCell ref="Q35:Q37"/>
    <mergeCell ref="R35:S37"/>
    <mergeCell ref="P36:P37"/>
    <mergeCell ref="Q68:Q70"/>
    <mergeCell ref="R68:S70"/>
    <mergeCell ref="P69:P70"/>
    <mergeCell ref="Q97:Q99"/>
    <mergeCell ref="R97:S99"/>
    <mergeCell ref="P98:P99"/>
    <mergeCell ref="Q126:Q128"/>
    <mergeCell ref="R126:S128"/>
    <mergeCell ref="P127:P128"/>
    <mergeCell ref="Q159:Q161"/>
    <mergeCell ref="R159:S161"/>
    <mergeCell ref="P160:P161"/>
    <mergeCell ref="Q188:Q190"/>
    <mergeCell ref="R188:S190"/>
    <mergeCell ref="P189:P190"/>
    <mergeCell ref="Q217:Q219"/>
    <mergeCell ref="R217:S219"/>
    <mergeCell ref="P218:P219"/>
    <mergeCell ref="Q250:Q252"/>
    <mergeCell ref="R250:S252"/>
    <mergeCell ref="P251:P252"/>
    <mergeCell ref="Q341:Q343"/>
    <mergeCell ref="R341:S343"/>
    <mergeCell ref="P342:P343"/>
    <mergeCell ref="Q279:Q281"/>
    <mergeCell ref="R279:S281"/>
    <mergeCell ref="P280:P281"/>
    <mergeCell ref="Q308:Q310"/>
    <mergeCell ref="R308:S310"/>
    <mergeCell ref="P309:P310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65"/>
  <sheetViews>
    <sheetView workbookViewId="0"/>
  </sheetViews>
  <sheetFormatPr baseColWidth="10" defaultColWidth="8.83203125" defaultRowHeight="15" x14ac:dyDescent="0"/>
  <cols>
    <col min="2" max="2" width="20.5" style="1" customWidth="1"/>
    <col min="3" max="3" width="9.83203125" customWidth="1"/>
    <col min="4" max="6" width="8.83203125" style="1"/>
    <col min="8" max="9" width="8.83203125" style="1"/>
    <col min="10" max="10" width="12.1640625" style="2" bestFit="1" customWidth="1"/>
    <col min="11" max="11" width="12" style="2" bestFit="1" customWidth="1"/>
    <col min="12" max="12" width="9.5" style="1" bestFit="1" customWidth="1"/>
    <col min="13" max="13" width="19.33203125" style="1" customWidth="1"/>
    <col min="14" max="14" width="13.1640625" style="1" customWidth="1"/>
    <col min="15" max="15" width="8.1640625" style="5" customWidth="1"/>
    <col min="16" max="16" width="11.1640625" style="5" customWidth="1"/>
    <col min="17" max="17" width="12.5" style="5" customWidth="1"/>
    <col min="18" max="18" width="15" style="9" customWidth="1"/>
    <col min="19" max="19" width="13.5" style="15" customWidth="1"/>
    <col min="20" max="20" width="13.5" style="5" customWidth="1"/>
    <col min="21" max="21" width="21.5" style="15" customWidth="1"/>
    <col min="22" max="22" width="8.83203125" style="1"/>
    <col min="23" max="25" width="8.83203125" style="5" customWidth="1"/>
    <col min="26" max="26" width="21.83203125" style="5" customWidth="1"/>
    <col min="27" max="27" width="11.83203125" style="5" customWidth="1"/>
    <col min="28" max="28" width="8.83203125" style="5"/>
    <col min="29" max="29" width="35.6640625" style="5" customWidth="1"/>
    <col min="30" max="30" width="13.5" style="5" bestFit="1" customWidth="1"/>
    <col min="31" max="31" width="8.83203125" style="5"/>
    <col min="32" max="32" width="24.1640625" style="5" customWidth="1"/>
    <col min="33" max="33" width="8.83203125" style="5"/>
    <col min="34" max="34" width="15.6640625" style="5" customWidth="1"/>
    <col min="35" max="35" width="11.33203125" style="5" customWidth="1"/>
    <col min="36" max="44" width="8.83203125" style="5"/>
    <col min="45" max="16384" width="8.83203125" style="1"/>
  </cols>
  <sheetData>
    <row r="1" spans="1:44">
      <c r="J1" s="1"/>
      <c r="K1" s="1"/>
      <c r="O1" s="1"/>
      <c r="P1" s="1"/>
      <c r="Q1" s="1"/>
      <c r="T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>
      <c r="J2" s="1"/>
      <c r="K2" s="1"/>
      <c r="O2" s="1"/>
      <c r="P2" s="1"/>
      <c r="Q2" s="1"/>
      <c r="T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>
      <c r="J3" s="1"/>
      <c r="K3" s="1"/>
      <c r="O3" s="1"/>
      <c r="P3" s="1"/>
      <c r="Q3" s="1"/>
      <c r="T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>
      <c r="J4" s="1"/>
      <c r="K4" s="1"/>
      <c r="O4" s="1"/>
      <c r="P4" s="1"/>
      <c r="Q4" s="1"/>
      <c r="T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>
      <c r="J5" s="1"/>
      <c r="K5" s="1"/>
      <c r="O5" s="1"/>
      <c r="P5" s="1"/>
      <c r="Q5" s="1"/>
      <c r="T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>
      <c r="J6" s="1"/>
      <c r="K6" s="1"/>
      <c r="O6" s="1"/>
      <c r="P6" s="1"/>
      <c r="Q6" s="32" t="s">
        <v>226</v>
      </c>
      <c r="R6" s="32" t="s">
        <v>201</v>
      </c>
      <c r="S6" s="31"/>
      <c r="T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>
      <c r="A7" s="1"/>
      <c r="C7" s="1"/>
      <c r="G7" s="1"/>
      <c r="P7" s="32" t="s">
        <v>199</v>
      </c>
      <c r="Q7" s="33"/>
      <c r="R7" s="33"/>
      <c r="S7" s="31"/>
    </row>
    <row r="8" spans="1:44">
      <c r="A8" s="25" t="s">
        <v>0</v>
      </c>
      <c r="B8" s="20" t="s">
        <v>1</v>
      </c>
      <c r="C8" s="25" t="s">
        <v>2</v>
      </c>
      <c r="D8" s="20" t="s">
        <v>3</v>
      </c>
      <c r="E8" s="20" t="s">
        <v>4</v>
      </c>
      <c r="F8" s="20" t="s">
        <v>5</v>
      </c>
      <c r="G8" s="25" t="s">
        <v>7</v>
      </c>
      <c r="H8" s="20"/>
      <c r="I8" s="20" t="s">
        <v>8</v>
      </c>
      <c r="J8" s="27" t="s">
        <v>6</v>
      </c>
      <c r="K8" s="27" t="s">
        <v>9</v>
      </c>
      <c r="L8" s="8" t="s">
        <v>10</v>
      </c>
      <c r="M8" s="8" t="s">
        <v>11</v>
      </c>
      <c r="N8" s="8" t="s">
        <v>12</v>
      </c>
      <c r="P8" s="33"/>
      <c r="Q8" s="33"/>
      <c r="R8" s="33"/>
      <c r="S8" s="31"/>
      <c r="V8" s="28" t="s">
        <v>13</v>
      </c>
      <c r="W8" s="29"/>
      <c r="X8" s="30" t="s">
        <v>14</v>
      </c>
      <c r="Y8" s="29"/>
    </row>
    <row r="9" spans="1:44">
      <c r="A9" t="s">
        <v>15</v>
      </c>
      <c r="B9" s="1" t="s">
        <v>210</v>
      </c>
      <c r="C9" t="s">
        <v>21</v>
      </c>
      <c r="D9" s="1" t="s">
        <v>16</v>
      </c>
      <c r="E9" s="1" t="s">
        <v>17</v>
      </c>
      <c r="F9" s="1" t="s">
        <v>18</v>
      </c>
      <c r="G9" s="23">
        <v>13.61299991607666</v>
      </c>
      <c r="J9" s="1"/>
      <c r="K9" s="2">
        <f>AVERAGE(J9:J36)</f>
        <v>6.4476838983876795E-5</v>
      </c>
      <c r="L9" s="2">
        <f>STDEV(J10:J36)/SQRT(14)</f>
        <v>1.1643644555396185E-5</v>
      </c>
      <c r="M9" s="3">
        <f>K9*(1/K9)</f>
        <v>1</v>
      </c>
      <c r="N9" s="4">
        <f>L9*(1/K9)</f>
        <v>0.18058646699953479</v>
      </c>
      <c r="P9" s="20">
        <v>1</v>
      </c>
      <c r="Q9" s="5">
        <f>(J10+J12)/2</f>
        <v>4.0607855705599585E-5</v>
      </c>
      <c r="R9" s="14" t="s">
        <v>202</v>
      </c>
      <c r="S9" s="15">
        <f>AVERAGE(Q9:Q15)</f>
        <v>6.4476838983876795E-5</v>
      </c>
      <c r="T9" s="1"/>
      <c r="V9" s="8" t="s">
        <v>19</v>
      </c>
      <c r="W9" s="20" t="s">
        <v>20</v>
      </c>
      <c r="X9" s="8" t="s">
        <v>19</v>
      </c>
      <c r="Y9" s="20" t="s">
        <v>20</v>
      </c>
      <c r="Z9" s="1"/>
      <c r="AA9" s="1"/>
      <c r="AB9" s="1"/>
      <c r="AC9" s="1"/>
    </row>
    <row r="10" spans="1:44">
      <c r="A10" t="s">
        <v>15</v>
      </c>
      <c r="B10" s="1" t="s">
        <v>210</v>
      </c>
      <c r="C10" t="s">
        <v>405</v>
      </c>
      <c r="D10" s="1" t="s">
        <v>16</v>
      </c>
      <c r="E10" s="1" t="s">
        <v>22</v>
      </c>
      <c r="F10" s="1" t="s">
        <v>18</v>
      </c>
      <c r="G10" s="23">
        <v>27.920000076293945</v>
      </c>
      <c r="I10" s="1">
        <f>ABS(G10-G9)</f>
        <v>14.307000160217285</v>
      </c>
      <c r="J10" s="2">
        <f>POWER(2,-(I10))</f>
        <v>4.9335985048716879E-5</v>
      </c>
      <c r="L10" s="2"/>
      <c r="M10" s="3"/>
      <c r="P10" s="20">
        <v>2</v>
      </c>
      <c r="Q10" s="5">
        <f>(J14+J16)/2</f>
        <v>3.0381211336808045E-5</v>
      </c>
      <c r="R10" s="14" t="s">
        <v>203</v>
      </c>
      <c r="S10" s="16">
        <f>S9*(1/S9)</f>
        <v>1</v>
      </c>
      <c r="U10" s="20" t="s">
        <v>224</v>
      </c>
      <c r="V10" s="6">
        <f>S10</f>
        <v>1</v>
      </c>
      <c r="W10" s="6">
        <f>S101</f>
        <v>1.8203725874081862</v>
      </c>
      <c r="X10" s="6">
        <f>S192</f>
        <v>1</v>
      </c>
      <c r="Y10" s="6">
        <f>S283</f>
        <v>12.469851700339275</v>
      </c>
    </row>
    <row r="11" spans="1:44">
      <c r="A11" t="s">
        <v>23</v>
      </c>
      <c r="B11" s="1" t="s">
        <v>210</v>
      </c>
      <c r="C11" t="s">
        <v>21</v>
      </c>
      <c r="D11" s="1" t="s">
        <v>16</v>
      </c>
      <c r="E11" s="1" t="s">
        <v>17</v>
      </c>
      <c r="F11" s="1" t="s">
        <v>18</v>
      </c>
      <c r="G11" s="23">
        <v>13.050999641418457</v>
      </c>
      <c r="J11" s="1"/>
      <c r="P11" s="20">
        <v>3</v>
      </c>
      <c r="Q11" s="5">
        <f>(J18+J20)/2</f>
        <v>2.7250788422211318E-5</v>
      </c>
      <c r="R11" s="14" t="s">
        <v>204</v>
      </c>
      <c r="S11" s="17">
        <f>STDEV(Q9:Q15)/SQRT(7)</f>
        <v>1.6971166315673087E-5</v>
      </c>
      <c r="U11" s="20" t="s">
        <v>214</v>
      </c>
      <c r="V11" s="6">
        <f>S39</f>
        <v>0.91724134909257005</v>
      </c>
      <c r="W11" s="6">
        <f>S130</f>
        <v>3.1870615669456752</v>
      </c>
      <c r="X11" s="6">
        <f>S221</f>
        <v>1.1134369138242197</v>
      </c>
      <c r="Y11" s="6">
        <f>S312</f>
        <v>14.459790689978918</v>
      </c>
    </row>
    <row r="12" spans="1:44">
      <c r="A12" t="s">
        <v>23</v>
      </c>
      <c r="B12" s="1" t="s">
        <v>210</v>
      </c>
      <c r="C12" t="s">
        <v>405</v>
      </c>
      <c r="D12" s="1" t="s">
        <v>16</v>
      </c>
      <c r="E12" s="1" t="s">
        <v>22</v>
      </c>
      <c r="F12" s="1" t="s">
        <v>18</v>
      </c>
      <c r="G12" s="23">
        <v>27.988000869750977</v>
      </c>
      <c r="I12" s="1">
        <f t="shared" ref="I12" si="0">ABS(G12-G11)</f>
        <v>14.93700122833252</v>
      </c>
      <c r="J12" s="2">
        <f t="shared" ref="J12" si="1">POWER(2,-(I12))</f>
        <v>3.1879726362482292E-5</v>
      </c>
      <c r="P12" s="20">
        <v>4</v>
      </c>
      <c r="Q12" s="5">
        <f>(J22+J24)/2</f>
        <v>4.0703010268090828E-5</v>
      </c>
      <c r="R12" s="14" t="s">
        <v>205</v>
      </c>
      <c r="S12" s="18">
        <f>S11*(1/S9)</f>
        <v>0.26321337371884701</v>
      </c>
      <c r="U12" s="20" t="s">
        <v>225</v>
      </c>
      <c r="V12" s="6">
        <f>S72</f>
        <v>1.5981982245873636</v>
      </c>
      <c r="W12" s="6">
        <f>S163</f>
        <v>6.023147804187829</v>
      </c>
      <c r="X12" s="6">
        <f>S254</f>
        <v>1.6560138360089982</v>
      </c>
      <c r="Y12" s="6">
        <f>S345</f>
        <v>14.365589772329995</v>
      </c>
    </row>
    <row r="13" spans="1:44">
      <c r="A13" t="s">
        <v>24</v>
      </c>
      <c r="B13" s="1" t="s">
        <v>210</v>
      </c>
      <c r="C13" t="s">
        <v>405</v>
      </c>
      <c r="D13" s="1" t="s">
        <v>16</v>
      </c>
      <c r="E13" s="1" t="s">
        <v>17</v>
      </c>
      <c r="F13" s="1" t="s">
        <v>18</v>
      </c>
      <c r="G13" s="23">
        <v>29.08799934387207</v>
      </c>
      <c r="J13" s="1"/>
      <c r="L13" s="2"/>
      <c r="M13" s="3"/>
      <c r="N13" s="4"/>
      <c r="P13" s="20">
        <v>5</v>
      </c>
      <c r="Q13" s="5">
        <f>(J26+J28)/2</f>
        <v>5.5627417738250981E-5</v>
      </c>
      <c r="S13" s="20" t="s">
        <v>206</v>
      </c>
      <c r="U13" s="20"/>
      <c r="V13" s="5"/>
    </row>
    <row r="14" spans="1:44">
      <c r="A14" t="s">
        <v>24</v>
      </c>
      <c r="B14" s="1" t="s">
        <v>210</v>
      </c>
      <c r="C14" t="s">
        <v>21</v>
      </c>
      <c r="D14" s="1" t="s">
        <v>16</v>
      </c>
      <c r="E14" s="1" t="s">
        <v>22</v>
      </c>
      <c r="F14" s="1" t="s">
        <v>18</v>
      </c>
      <c r="G14" s="23">
        <v>14.092000007629395</v>
      </c>
      <c r="I14" s="1">
        <f t="shared" ref="I14" si="2">ABS(G14-G13)</f>
        <v>14.995999336242676</v>
      </c>
      <c r="J14" s="2">
        <f t="shared" ref="J14" si="3">POWER(2,-(I14))</f>
        <v>3.0602322304079844E-5</v>
      </c>
      <c r="P14" s="20">
        <v>6</v>
      </c>
      <c r="Q14" s="5">
        <f>(J30+J32)/2</f>
        <v>1.3752535422846817E-4</v>
      </c>
      <c r="R14" s="14" t="s">
        <v>207</v>
      </c>
      <c r="S14" s="15">
        <f>TTEST(Q9:Q15,Q38:Q45,2,2)</f>
        <v>0.80188799205354389</v>
      </c>
      <c r="U14" s="20"/>
      <c r="V14" s="20" t="s">
        <v>25</v>
      </c>
      <c r="W14" s="20" t="s">
        <v>25</v>
      </c>
      <c r="X14" s="20" t="s">
        <v>25</v>
      </c>
      <c r="Y14" s="20" t="s">
        <v>25</v>
      </c>
    </row>
    <row r="15" spans="1:44">
      <c r="A15" t="s">
        <v>26</v>
      </c>
      <c r="B15" s="1" t="s">
        <v>210</v>
      </c>
      <c r="C15" t="s">
        <v>405</v>
      </c>
      <c r="D15" s="1" t="s">
        <v>16</v>
      </c>
      <c r="E15" s="1" t="s">
        <v>17</v>
      </c>
      <c r="F15" s="1" t="s">
        <v>18</v>
      </c>
      <c r="G15" s="23">
        <v>29.108999252319336</v>
      </c>
      <c r="J15" s="1"/>
      <c r="P15" s="20">
        <v>7</v>
      </c>
      <c r="Q15" s="5">
        <f>(J34+J36)/2</f>
        <v>1.1924223518770862E-4</v>
      </c>
      <c r="R15" s="14" t="s">
        <v>208</v>
      </c>
      <c r="S15" s="15">
        <f>TTEST(Q9:Q15,Q71:Q77,2,2)</f>
        <v>0.174033579988398</v>
      </c>
      <c r="U15" s="20" t="s">
        <v>224</v>
      </c>
      <c r="V15" s="6">
        <f>S12</f>
        <v>0.26321337371884701</v>
      </c>
      <c r="W15" s="6">
        <f>S103</f>
        <v>0.31434807176861579</v>
      </c>
      <c r="X15" s="6">
        <f>S194</f>
        <v>0.21950530311303193</v>
      </c>
      <c r="Y15" s="6">
        <f>S285</f>
        <v>3.6996202385637127</v>
      </c>
    </row>
    <row r="16" spans="1:44">
      <c r="A16" t="s">
        <v>26</v>
      </c>
      <c r="B16" s="1" t="s">
        <v>210</v>
      </c>
      <c r="C16" t="s">
        <v>21</v>
      </c>
      <c r="D16" s="1" t="s">
        <v>16</v>
      </c>
      <c r="E16" s="1" t="s">
        <v>22</v>
      </c>
      <c r="F16" s="1" t="s">
        <v>18</v>
      </c>
      <c r="G16" s="23">
        <v>14.092000007629395</v>
      </c>
      <c r="I16" s="1">
        <f t="shared" ref="I16" si="4">ABS(G16-G15)</f>
        <v>15.016999244689941</v>
      </c>
      <c r="J16" s="2">
        <f t="shared" ref="J16" si="5">POWER(2,-(I16))</f>
        <v>3.0160100369536246E-5</v>
      </c>
      <c r="R16" s="14" t="s">
        <v>209</v>
      </c>
      <c r="S16" s="15">
        <f>TTEST(Q38:Q45,Q71:Q77,2,2)</f>
        <v>8.4383309138833282E-2</v>
      </c>
      <c r="U16" s="20" t="s">
        <v>214</v>
      </c>
      <c r="V16" s="6">
        <f>S41</f>
        <v>0.21404953799757709</v>
      </c>
      <c r="W16" s="6">
        <f>S132</f>
        <v>0.46218591374904139</v>
      </c>
      <c r="X16" s="6">
        <f>S223</f>
        <v>9.4915630168477941E-2</v>
      </c>
      <c r="Y16" s="6">
        <f>S314</f>
        <v>4.0414304095472362</v>
      </c>
    </row>
    <row r="17" spans="1:44">
      <c r="A17" t="s">
        <v>27</v>
      </c>
      <c r="B17" s="1" t="s">
        <v>210</v>
      </c>
      <c r="C17" t="s">
        <v>405</v>
      </c>
      <c r="D17" s="1" t="s">
        <v>16</v>
      </c>
      <c r="E17" s="1" t="s">
        <v>17</v>
      </c>
      <c r="F17" s="1" t="s">
        <v>18</v>
      </c>
      <c r="G17" s="23">
        <v>28.687999725341797</v>
      </c>
      <c r="J17" s="1"/>
      <c r="L17" s="2"/>
      <c r="M17" s="3"/>
      <c r="N17" s="4"/>
      <c r="Q17" s="1"/>
      <c r="U17" s="20" t="s">
        <v>225</v>
      </c>
      <c r="V17" s="6">
        <f>S74</f>
        <v>0.31948872593392896</v>
      </c>
      <c r="W17" s="6">
        <f>S165</f>
        <v>1.3606025039842327</v>
      </c>
      <c r="X17" s="6">
        <f>S256</f>
        <v>0.3021875772937494</v>
      </c>
      <c r="Y17" s="6">
        <f>S347</f>
        <v>3.498308292087386</v>
      </c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>
      <c r="A18" t="s">
        <v>27</v>
      </c>
      <c r="B18" s="1" t="s">
        <v>210</v>
      </c>
      <c r="C18" t="s">
        <v>21</v>
      </c>
      <c r="D18" s="1" t="s">
        <v>16</v>
      </c>
      <c r="E18" s="1" t="s">
        <v>22</v>
      </c>
      <c r="F18" s="1" t="s">
        <v>18</v>
      </c>
      <c r="G18" s="23">
        <v>13.715999603271484</v>
      </c>
      <c r="I18" s="1">
        <f t="shared" ref="I18" si="6">ABS(G18-G17)</f>
        <v>14.972000122070312</v>
      </c>
      <c r="J18" s="2">
        <f t="shared" ref="J18" si="7">POWER(2,-(I18))</f>
        <v>3.1115649314187293E-5</v>
      </c>
      <c r="Q18" s="1"/>
      <c r="W18" s="1"/>
      <c r="X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>
      <c r="A19" t="s">
        <v>28</v>
      </c>
      <c r="B19" s="1" t="s">
        <v>210</v>
      </c>
      <c r="C19" t="s">
        <v>405</v>
      </c>
      <c r="D19" s="1" t="s">
        <v>16</v>
      </c>
      <c r="E19" s="1" t="s">
        <v>17</v>
      </c>
      <c r="F19" s="1" t="s">
        <v>18</v>
      </c>
      <c r="G19" s="23">
        <v>28.583000183105469</v>
      </c>
      <c r="J19" s="1"/>
      <c r="Q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>
      <c r="A20" t="s">
        <v>28</v>
      </c>
      <c r="B20" s="1" t="s">
        <v>210</v>
      </c>
      <c r="C20" t="s">
        <v>21</v>
      </c>
      <c r="D20" s="1" t="s">
        <v>16</v>
      </c>
      <c r="E20" s="1" t="s">
        <v>22</v>
      </c>
      <c r="F20" s="1" t="s">
        <v>18</v>
      </c>
      <c r="G20" s="23">
        <v>13.199000358581543</v>
      </c>
      <c r="I20" s="1">
        <f t="shared" ref="I20" si="8">ABS(G20-G19)</f>
        <v>15.383999824523926</v>
      </c>
      <c r="J20" s="2">
        <f t="shared" ref="J20" si="9">POWER(2,-(I20))</f>
        <v>2.3385927530235347E-5</v>
      </c>
      <c r="Q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>
      <c r="A21" t="s">
        <v>29</v>
      </c>
      <c r="B21" s="1" t="s">
        <v>210</v>
      </c>
      <c r="C21" t="s">
        <v>405</v>
      </c>
      <c r="D21" s="1" t="s">
        <v>16</v>
      </c>
      <c r="E21" s="1" t="s">
        <v>17</v>
      </c>
      <c r="F21" s="1" t="s">
        <v>18</v>
      </c>
      <c r="G21" s="23">
        <v>27.88800048828125</v>
      </c>
      <c r="J21" s="1"/>
      <c r="Q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>
      <c r="A22" t="s">
        <v>29</v>
      </c>
      <c r="B22" s="1" t="s">
        <v>210</v>
      </c>
      <c r="C22" t="s">
        <v>21</v>
      </c>
      <c r="D22" s="1" t="s">
        <v>16</v>
      </c>
      <c r="E22" s="1" t="s">
        <v>22</v>
      </c>
      <c r="F22" s="1" t="s">
        <v>18</v>
      </c>
      <c r="G22" s="23">
        <v>13.423999786376953</v>
      </c>
      <c r="I22" s="1">
        <f t="shared" ref="I22" si="10">ABS(G22-G21)</f>
        <v>14.464000701904297</v>
      </c>
      <c r="J22" s="2">
        <f t="shared" ref="J22" si="11">POWER(2,-(I22))</f>
        <v>4.4248844221391701E-5</v>
      </c>
      <c r="Q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>
      <c r="A23" t="s">
        <v>30</v>
      </c>
      <c r="B23" s="1" t="s">
        <v>210</v>
      </c>
      <c r="C23" t="s">
        <v>405</v>
      </c>
      <c r="D23" s="1" t="s">
        <v>16</v>
      </c>
      <c r="E23" s="1" t="s">
        <v>17</v>
      </c>
      <c r="F23" s="1" t="s">
        <v>18</v>
      </c>
      <c r="G23" s="23">
        <v>27.954999923706055</v>
      </c>
      <c r="J23" s="1"/>
      <c r="Q23" s="1"/>
      <c r="R23" s="12"/>
      <c r="S23" s="30"/>
      <c r="T23" s="3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>
      <c r="A24" t="s">
        <v>30</v>
      </c>
      <c r="B24" s="1" t="s">
        <v>210</v>
      </c>
      <c r="C24" t="s">
        <v>21</v>
      </c>
      <c r="D24" s="1" t="s">
        <v>16</v>
      </c>
      <c r="E24" s="1" t="s">
        <v>22</v>
      </c>
      <c r="F24" s="1" t="s">
        <v>18</v>
      </c>
      <c r="G24" s="23">
        <v>13.23900032043457</v>
      </c>
      <c r="I24" s="1">
        <f t="shared" ref="I24" si="12">ABS(G24-G23)</f>
        <v>14.715999603271484</v>
      </c>
      <c r="J24" s="2">
        <f t="shared" ref="J24" si="13">POWER(2,-(I24))</f>
        <v>3.7157176314789961E-5</v>
      </c>
      <c r="Q24" s="1"/>
      <c r="S24" s="19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>
      <c r="A25" t="s">
        <v>31</v>
      </c>
      <c r="B25" s="1" t="s">
        <v>210</v>
      </c>
      <c r="C25" t="s">
        <v>405</v>
      </c>
      <c r="D25" s="1" t="s">
        <v>16</v>
      </c>
      <c r="E25" s="1" t="s">
        <v>17</v>
      </c>
      <c r="F25" s="1" t="s">
        <v>18</v>
      </c>
      <c r="G25" s="23">
        <v>28.115999221801758</v>
      </c>
      <c r="J25" s="1"/>
      <c r="Q25" s="1"/>
      <c r="S25" s="19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>
      <c r="A26" t="s">
        <v>31</v>
      </c>
      <c r="B26" s="1" t="s">
        <v>210</v>
      </c>
      <c r="C26" t="s">
        <v>21</v>
      </c>
      <c r="D26" s="1" t="s">
        <v>16</v>
      </c>
      <c r="E26" s="1" t="s">
        <v>22</v>
      </c>
      <c r="F26" s="1" t="s">
        <v>18</v>
      </c>
      <c r="G26" s="23">
        <v>13.937999725341797</v>
      </c>
      <c r="I26" s="1">
        <f t="shared" ref="I26" si="14">ABS(G26-G25)</f>
        <v>14.177999496459961</v>
      </c>
      <c r="J26" s="2">
        <f t="shared" ref="J26" si="15">POWER(2,-(I26))</f>
        <v>5.3950673802405747E-5</v>
      </c>
      <c r="Q26" s="1"/>
      <c r="S26" s="19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>
      <c r="A27" t="s">
        <v>32</v>
      </c>
      <c r="B27" s="1" t="s">
        <v>210</v>
      </c>
      <c r="C27" t="s">
        <v>405</v>
      </c>
      <c r="D27" s="1" t="s">
        <v>16</v>
      </c>
      <c r="E27" s="1" t="s">
        <v>17</v>
      </c>
      <c r="F27" s="1" t="s">
        <v>18</v>
      </c>
      <c r="G27" s="23">
        <v>28.03700065612793</v>
      </c>
      <c r="J27" s="1"/>
      <c r="Q27" s="1"/>
      <c r="S27" s="19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>
      <c r="A28" t="s">
        <v>32</v>
      </c>
      <c r="B28" s="1" t="s">
        <v>210</v>
      </c>
      <c r="C28" t="s">
        <v>21</v>
      </c>
      <c r="D28" s="1" t="s">
        <v>16</v>
      </c>
      <c r="E28" s="1" t="s">
        <v>22</v>
      </c>
      <c r="F28" s="1" t="s">
        <v>18</v>
      </c>
      <c r="G28" s="23">
        <v>13.946000099182129</v>
      </c>
      <c r="I28" s="1">
        <f t="shared" ref="I28" si="16">ABS(G28-G27)</f>
        <v>14.091000556945801</v>
      </c>
      <c r="J28" s="2">
        <f t="shared" ref="J28" si="17">POWER(2,-(I28))</f>
        <v>5.7304161674096215E-5</v>
      </c>
      <c r="Q28" s="1"/>
      <c r="S28" s="19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>
      <c r="A29" t="s">
        <v>33</v>
      </c>
      <c r="B29" s="1" t="s">
        <v>210</v>
      </c>
      <c r="C29" t="s">
        <v>405</v>
      </c>
      <c r="D29" s="1" t="s">
        <v>16</v>
      </c>
      <c r="E29" s="1" t="s">
        <v>17</v>
      </c>
      <c r="F29" s="1" t="s">
        <v>18</v>
      </c>
      <c r="G29" s="23">
        <v>26.08799934387207</v>
      </c>
      <c r="J29" s="1"/>
      <c r="Q29" s="1"/>
      <c r="S29" s="19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>
      <c r="A30" t="s">
        <v>33</v>
      </c>
      <c r="B30" s="1" t="s">
        <v>210</v>
      </c>
      <c r="C30" t="s">
        <v>21</v>
      </c>
      <c r="D30" s="1" t="s">
        <v>16</v>
      </c>
      <c r="E30" s="1" t="s">
        <v>22</v>
      </c>
      <c r="F30" s="1" t="s">
        <v>18</v>
      </c>
      <c r="G30" s="23">
        <v>13.375</v>
      </c>
      <c r="I30" s="1">
        <f t="shared" ref="I30" si="18">ABS(G30-G29)</f>
        <v>12.71299934387207</v>
      </c>
      <c r="J30" s="2">
        <f t="shared" ref="J30" si="19">POWER(2,-(I30))</f>
        <v>1.4893811830637161E-4</v>
      </c>
      <c r="Q30" s="1"/>
      <c r="S30" s="19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>
      <c r="A31" t="s">
        <v>34</v>
      </c>
      <c r="B31" s="1" t="s">
        <v>210</v>
      </c>
      <c r="C31" t="s">
        <v>405</v>
      </c>
      <c r="D31" s="1" t="s">
        <v>16</v>
      </c>
      <c r="E31" s="1" t="s">
        <v>17</v>
      </c>
      <c r="F31" s="1" t="s">
        <v>18</v>
      </c>
      <c r="G31" s="23">
        <v>26.152999877929688</v>
      </c>
      <c r="J31" s="1"/>
      <c r="Q31" s="1"/>
      <c r="S31" s="19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>
      <c r="A32" t="s">
        <v>34</v>
      </c>
      <c r="B32" s="1" t="s">
        <v>210</v>
      </c>
      <c r="C32" t="s">
        <v>21</v>
      </c>
      <c r="D32" s="1" t="s">
        <v>16</v>
      </c>
      <c r="E32" s="1" t="s">
        <v>22</v>
      </c>
      <c r="F32" s="1" t="s">
        <v>18</v>
      </c>
      <c r="G32" s="23">
        <v>13.199999809265137</v>
      </c>
      <c r="I32" s="1">
        <f t="shared" ref="I32" si="20">ABS(G32-G31)</f>
        <v>12.953000068664551</v>
      </c>
      <c r="J32" s="2">
        <f t="shared" ref="J32" si="21">POWER(2,-(I32))</f>
        <v>1.2611259015056473E-4</v>
      </c>
      <c r="Q32" s="1"/>
      <c r="S32" s="19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>
      <c r="A33" t="s">
        <v>35</v>
      </c>
      <c r="B33" s="1" t="s">
        <v>210</v>
      </c>
      <c r="C33" t="s">
        <v>405</v>
      </c>
      <c r="D33" s="1" t="s">
        <v>16</v>
      </c>
      <c r="E33" s="1" t="s">
        <v>17</v>
      </c>
      <c r="F33" s="1" t="s">
        <v>18</v>
      </c>
      <c r="G33" s="23">
        <v>26.719999313354492</v>
      </c>
      <c r="J33" s="1"/>
      <c r="S33" s="19"/>
    </row>
    <row r="34" spans="1:44">
      <c r="A34" t="s">
        <v>35</v>
      </c>
      <c r="B34" s="1" t="s">
        <v>210</v>
      </c>
      <c r="C34" t="s">
        <v>21</v>
      </c>
      <c r="D34" s="1" t="s">
        <v>16</v>
      </c>
      <c r="E34" s="1" t="s">
        <v>22</v>
      </c>
      <c r="F34" s="1" t="s">
        <v>18</v>
      </c>
      <c r="G34" s="23">
        <v>13.708999633789062</v>
      </c>
      <c r="I34" s="1">
        <f t="shared" ref="I34" si="22">ABS(G34-G33)</f>
        <v>13.01099967956543</v>
      </c>
      <c r="J34" s="2">
        <f t="shared" ref="J34" si="23">POWER(2,-(I34))</f>
        <v>1.2114313905116101E-4</v>
      </c>
      <c r="S34" s="19"/>
    </row>
    <row r="35" spans="1:44">
      <c r="A35" t="s">
        <v>36</v>
      </c>
      <c r="B35" s="1" t="s">
        <v>210</v>
      </c>
      <c r="C35" t="s">
        <v>405</v>
      </c>
      <c r="D35" s="1" t="s">
        <v>16</v>
      </c>
      <c r="E35" s="1" t="s">
        <v>17</v>
      </c>
      <c r="F35" s="1" t="s">
        <v>18</v>
      </c>
      <c r="G35" s="23">
        <v>26.825000762939453</v>
      </c>
      <c r="J35" s="1"/>
      <c r="P35" s="1"/>
      <c r="Q35" s="32" t="s">
        <v>200</v>
      </c>
      <c r="R35" s="32" t="s">
        <v>201</v>
      </c>
      <c r="S35" s="31"/>
    </row>
    <row r="36" spans="1:44">
      <c r="A36" t="s">
        <v>36</v>
      </c>
      <c r="B36" s="1" t="s">
        <v>210</v>
      </c>
      <c r="C36" t="s">
        <v>21</v>
      </c>
      <c r="D36" s="1" t="s">
        <v>16</v>
      </c>
      <c r="E36" s="1" t="s">
        <v>22</v>
      </c>
      <c r="F36" s="1" t="s">
        <v>18</v>
      </c>
      <c r="G36" s="23">
        <v>13.767999649047852</v>
      </c>
      <c r="I36" s="1">
        <f t="shared" ref="I36" si="24">ABS(G36-G35)</f>
        <v>13.057001113891602</v>
      </c>
      <c r="J36" s="2">
        <f t="shared" ref="J36" si="25">POWER(2,-(I36))</f>
        <v>1.1734133132425623E-4</v>
      </c>
      <c r="P36" s="32" t="s">
        <v>199</v>
      </c>
      <c r="Q36" s="33"/>
      <c r="R36" s="33"/>
      <c r="S36" s="31"/>
    </row>
    <row r="37" spans="1:44">
      <c r="P37" s="33"/>
      <c r="Q37" s="33"/>
      <c r="R37" s="33"/>
      <c r="S37" s="31"/>
      <c r="T37" s="6"/>
    </row>
    <row r="38" spans="1:44">
      <c r="A38" t="s">
        <v>37</v>
      </c>
      <c r="B38" s="1" t="s">
        <v>215</v>
      </c>
      <c r="C38" t="s">
        <v>21</v>
      </c>
      <c r="D38" s="1" t="s">
        <v>16</v>
      </c>
      <c r="E38" s="1" t="s">
        <v>17</v>
      </c>
      <c r="F38" s="1" t="s">
        <v>18</v>
      </c>
      <c r="G38" s="23">
        <v>13.770000457763672</v>
      </c>
      <c r="J38" s="1"/>
      <c r="K38" s="2">
        <f>AVERAGE(J39:J69)</f>
        <v>5.914082277479558E-5</v>
      </c>
      <c r="L38" s="2">
        <f>STDEV(J39:J69)/SQRT(16)</f>
        <v>8.6831506750702055E-6</v>
      </c>
      <c r="M38" s="3">
        <f>K38*(1/K9)</f>
        <v>0.91724134909257027</v>
      </c>
      <c r="N38" s="4">
        <f>L38*(1/K9)</f>
        <v>0.13467084943853297</v>
      </c>
      <c r="P38" s="20">
        <v>1</v>
      </c>
      <c r="Q38" s="5">
        <f>(J39+J41)/2</f>
        <v>1.3132685788702181E-4</v>
      </c>
      <c r="R38" s="14" t="s">
        <v>202</v>
      </c>
      <c r="S38" s="15">
        <f>AVERAGE(Q38:Q45)</f>
        <v>5.9140822774795567E-5</v>
      </c>
      <c r="T38" s="6"/>
      <c r="Y38" s="13"/>
    </row>
    <row r="39" spans="1:44">
      <c r="A39" t="s">
        <v>37</v>
      </c>
      <c r="B39" s="1" t="s">
        <v>215</v>
      </c>
      <c r="C39" t="s">
        <v>405</v>
      </c>
      <c r="D39" s="1" t="s">
        <v>16</v>
      </c>
      <c r="E39" s="1" t="s">
        <v>22</v>
      </c>
      <c r="F39" s="1" t="s">
        <v>18</v>
      </c>
      <c r="G39" s="23">
        <v>26.628999710083008</v>
      </c>
      <c r="I39" s="1">
        <f>ABS(G39-G38)</f>
        <v>12.858999252319336</v>
      </c>
      <c r="J39" s="2">
        <f>POWER(2,-(I39))</f>
        <v>1.3460323907841561E-4</v>
      </c>
      <c r="L39" s="2"/>
      <c r="M39" s="3"/>
      <c r="P39" s="20">
        <v>2</v>
      </c>
      <c r="Q39" s="5">
        <f>(J43+J45)/2</f>
        <v>6.2978381118867767E-5</v>
      </c>
      <c r="R39" s="14" t="s">
        <v>203</v>
      </c>
      <c r="S39" s="16">
        <f>S38*(1/S9)</f>
        <v>0.91724134909257005</v>
      </c>
      <c r="T39" s="6"/>
      <c r="Y39" s="13"/>
    </row>
    <row r="40" spans="1:44">
      <c r="A40" t="s">
        <v>38</v>
      </c>
      <c r="B40" s="1" t="s">
        <v>215</v>
      </c>
      <c r="C40" t="s">
        <v>405</v>
      </c>
      <c r="D40" s="1" t="s">
        <v>16</v>
      </c>
      <c r="E40" s="1" t="s">
        <v>17</v>
      </c>
      <c r="F40" s="1" t="s">
        <v>18</v>
      </c>
      <c r="G40" s="23">
        <v>26.656000137329102</v>
      </c>
      <c r="J40" s="1"/>
      <c r="P40" s="20">
        <v>3</v>
      </c>
      <c r="Q40" s="5">
        <f>(J47+J49)/2</f>
        <v>3.725151571423776E-5</v>
      </c>
      <c r="R40" s="14" t="s">
        <v>204</v>
      </c>
      <c r="S40" s="17">
        <f>STDEV(Q38:Q45)/SQRT(8)</f>
        <v>1.2659065791741575E-5</v>
      </c>
      <c r="Y40" s="13"/>
    </row>
    <row r="41" spans="1:44">
      <c r="A41" t="s">
        <v>38</v>
      </c>
      <c r="B41" s="1" t="s">
        <v>215</v>
      </c>
      <c r="C41" t="s">
        <v>21</v>
      </c>
      <c r="D41" s="1" t="s">
        <v>16</v>
      </c>
      <c r="E41" s="1" t="s">
        <v>22</v>
      </c>
      <c r="F41" s="1" t="s">
        <v>18</v>
      </c>
      <c r="G41" s="23">
        <v>13.725000381469727</v>
      </c>
      <c r="I41" s="1">
        <f t="shared" ref="I41" si="26">ABS(G41-G40)</f>
        <v>12.930999755859375</v>
      </c>
      <c r="J41" s="2">
        <f t="shared" ref="J41" si="27">POWER(2,-(I41))</f>
        <v>1.2805047669562803E-4</v>
      </c>
      <c r="P41" s="20">
        <v>4</v>
      </c>
      <c r="Q41" s="5">
        <f>(J51+J53)/2</f>
        <v>8.8534889771102964E-5</v>
      </c>
      <c r="R41" s="14" t="s">
        <v>205</v>
      </c>
      <c r="S41" s="18">
        <f>S40*(1/S38)</f>
        <v>0.21404953799757709</v>
      </c>
      <c r="Y41" s="13"/>
    </row>
    <row r="42" spans="1:44">
      <c r="A42" t="s">
        <v>39</v>
      </c>
      <c r="B42" s="1" t="s">
        <v>215</v>
      </c>
      <c r="C42" t="s">
        <v>405</v>
      </c>
      <c r="D42" s="1" t="s">
        <v>16</v>
      </c>
      <c r="E42" s="1" t="s">
        <v>17</v>
      </c>
      <c r="F42" s="1" t="s">
        <v>18</v>
      </c>
      <c r="G42" s="23">
        <v>27.221000671386719</v>
      </c>
      <c r="J42" s="1"/>
      <c r="L42" s="2"/>
      <c r="M42" s="3"/>
      <c r="N42" s="4"/>
      <c r="P42" s="20">
        <v>5</v>
      </c>
      <c r="Q42" s="5">
        <f>(J55+J57)/2</f>
        <v>5.7235380562913827E-5</v>
      </c>
      <c r="R42" s="3"/>
      <c r="S42" s="16"/>
      <c r="T42" s="6"/>
      <c r="Y42" s="13"/>
    </row>
    <row r="43" spans="1:44">
      <c r="A43" t="s">
        <v>39</v>
      </c>
      <c r="B43" s="1" t="s">
        <v>215</v>
      </c>
      <c r="C43" t="s">
        <v>21</v>
      </c>
      <c r="D43" s="1" t="s">
        <v>16</v>
      </c>
      <c r="E43" s="1" t="s">
        <v>22</v>
      </c>
      <c r="F43" s="1" t="s">
        <v>18</v>
      </c>
      <c r="G43" s="23">
        <v>13.343999862670898</v>
      </c>
      <c r="I43" s="1">
        <f t="shared" ref="I43" si="28">ABS(G43-G42)</f>
        <v>13.87700080871582</v>
      </c>
      <c r="J43" s="2">
        <f t="shared" ref="J43" si="29">POWER(2,-(I43))</f>
        <v>6.6467065728094543E-5</v>
      </c>
      <c r="P43" s="20">
        <v>6</v>
      </c>
      <c r="Q43" s="5">
        <f>(J59+J61)/2</f>
        <v>2.7395750850454597E-5</v>
      </c>
      <c r="R43" s="3"/>
      <c r="S43" s="16"/>
      <c r="T43" s="6"/>
      <c r="Y43" s="13"/>
    </row>
    <row r="44" spans="1:44" s="7" customFormat="1">
      <c r="A44" t="s">
        <v>40</v>
      </c>
      <c r="B44" s="1" t="s">
        <v>215</v>
      </c>
      <c r="C44" t="s">
        <v>405</v>
      </c>
      <c r="D44" s="1" t="s">
        <v>16</v>
      </c>
      <c r="E44" s="1" t="s">
        <v>17</v>
      </c>
      <c r="F44" s="1" t="s">
        <v>18</v>
      </c>
      <c r="G44" s="23">
        <v>27.253000259399414</v>
      </c>
      <c r="H44" s="1"/>
      <c r="I44" s="1"/>
      <c r="J44" s="1"/>
      <c r="K44" s="2"/>
      <c r="L44" s="1"/>
      <c r="M44" s="1"/>
      <c r="N44" s="1"/>
      <c r="O44" s="5"/>
      <c r="P44" s="20">
        <v>7</v>
      </c>
      <c r="Q44" s="5">
        <f>(J63+J65)/2</f>
        <v>4.2865788907269261E-5</v>
      </c>
      <c r="R44" s="3"/>
      <c r="S44" s="16"/>
      <c r="T44" s="6"/>
      <c r="U44" s="15"/>
      <c r="W44" s="5"/>
      <c r="X44" s="5"/>
      <c r="Y44" s="13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</row>
    <row r="45" spans="1:44">
      <c r="A45" t="s">
        <v>40</v>
      </c>
      <c r="B45" s="1" t="s">
        <v>215</v>
      </c>
      <c r="C45" t="s">
        <v>21</v>
      </c>
      <c r="D45" s="1" t="s">
        <v>16</v>
      </c>
      <c r="E45" s="1" t="s">
        <v>22</v>
      </c>
      <c r="F45" s="1" t="s">
        <v>18</v>
      </c>
      <c r="G45" s="23">
        <v>13.215999603271484</v>
      </c>
      <c r="I45" s="1">
        <f t="shared" ref="I45" si="30">ABS(G45-G44)</f>
        <v>14.03700065612793</v>
      </c>
      <c r="J45" s="2">
        <f t="shared" ref="J45" si="31">POWER(2,-(I45))</f>
        <v>5.9489696509640991E-5</v>
      </c>
      <c r="P45" s="20">
        <v>8</v>
      </c>
      <c r="Q45" s="5">
        <f>(J67+J69)/2</f>
        <v>2.5538017386496558E-5</v>
      </c>
      <c r="Y45" s="13"/>
    </row>
    <row r="46" spans="1:44">
      <c r="A46" t="s">
        <v>41</v>
      </c>
      <c r="B46" s="1" t="s">
        <v>215</v>
      </c>
      <c r="C46" t="s">
        <v>405</v>
      </c>
      <c r="D46" s="1" t="s">
        <v>16</v>
      </c>
      <c r="E46" s="1" t="s">
        <v>17</v>
      </c>
      <c r="F46" s="1" t="s">
        <v>18</v>
      </c>
      <c r="G46" s="23">
        <v>27.878000259399414</v>
      </c>
      <c r="J46" s="1"/>
      <c r="L46" s="2"/>
      <c r="M46" s="3"/>
      <c r="N46" s="4"/>
      <c r="Y46" s="13"/>
    </row>
    <row r="47" spans="1:44">
      <c r="A47" t="s">
        <v>41</v>
      </c>
      <c r="B47" s="1" t="s">
        <v>215</v>
      </c>
      <c r="C47" t="s">
        <v>21</v>
      </c>
      <c r="D47" s="1" t="s">
        <v>16</v>
      </c>
      <c r="E47" s="1" t="s">
        <v>22</v>
      </c>
      <c r="F47" s="1" t="s">
        <v>18</v>
      </c>
      <c r="G47" s="23">
        <v>13.258000373840332</v>
      </c>
      <c r="I47" s="1">
        <f t="shared" ref="I47" si="32">ABS(G47-G46)</f>
        <v>14.619999885559082</v>
      </c>
      <c r="J47" s="2">
        <f t="shared" ref="J47" si="33">POWER(2,-(I47))</f>
        <v>3.9713804891055266E-5</v>
      </c>
      <c r="Y47" s="13"/>
    </row>
    <row r="48" spans="1:44">
      <c r="A48" t="s">
        <v>42</v>
      </c>
      <c r="B48" s="1" t="s">
        <v>215</v>
      </c>
      <c r="C48" t="s">
        <v>405</v>
      </c>
      <c r="D48" s="1" t="s">
        <v>16</v>
      </c>
      <c r="E48" s="1" t="s">
        <v>17</v>
      </c>
      <c r="F48" s="1" t="s">
        <v>18</v>
      </c>
      <c r="G48" s="23">
        <v>27.968999862670898</v>
      </c>
      <c r="J48" s="1"/>
    </row>
    <row r="49" spans="1:44">
      <c r="A49" t="s">
        <v>42</v>
      </c>
      <c r="B49" s="1" t="s">
        <v>215</v>
      </c>
      <c r="C49" t="s">
        <v>21</v>
      </c>
      <c r="D49" s="1" t="s">
        <v>16</v>
      </c>
      <c r="E49" s="1" t="s">
        <v>22</v>
      </c>
      <c r="F49" s="1" t="s">
        <v>18</v>
      </c>
      <c r="G49" s="23">
        <v>13.157999992370605</v>
      </c>
      <c r="I49" s="1">
        <f t="shared" ref="I49" si="34">ABS(G49-G48)</f>
        <v>14.810999870300293</v>
      </c>
      <c r="J49" s="2">
        <f t="shared" ref="J49" si="35">POWER(2,-(I49))</f>
        <v>3.4789226537420253E-5</v>
      </c>
      <c r="O49" s="1"/>
      <c r="P49" s="1"/>
      <c r="Q49" s="1"/>
      <c r="T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>
      <c r="A50" t="s">
        <v>43</v>
      </c>
      <c r="B50" s="1" t="s">
        <v>215</v>
      </c>
      <c r="C50" t="s">
        <v>405</v>
      </c>
      <c r="D50" s="1" t="s">
        <v>16</v>
      </c>
      <c r="E50" s="1" t="s">
        <v>17</v>
      </c>
      <c r="F50" s="1" t="s">
        <v>18</v>
      </c>
      <c r="G50" s="23">
        <v>27.235000610351562</v>
      </c>
      <c r="J50" s="1"/>
      <c r="O50" s="1"/>
      <c r="P50" s="1"/>
      <c r="Q50" s="1"/>
      <c r="T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>
      <c r="A51" t="s">
        <v>43</v>
      </c>
      <c r="B51" s="1" t="s">
        <v>215</v>
      </c>
      <c r="C51" t="s">
        <v>21</v>
      </c>
      <c r="D51" s="1" t="s">
        <v>16</v>
      </c>
      <c r="E51" s="1" t="s">
        <v>22</v>
      </c>
      <c r="F51" s="1" t="s">
        <v>18</v>
      </c>
      <c r="G51" s="23">
        <v>13.788999557495117</v>
      </c>
      <c r="I51" s="1">
        <f t="shared" ref="I51" si="36">ABS(G51-G50)</f>
        <v>13.446001052856445</v>
      </c>
      <c r="J51" s="2">
        <f t="shared" ref="J51" si="37">POWER(2,-(I51))</f>
        <v>8.9608738073788474E-5</v>
      </c>
      <c r="O51" s="1"/>
      <c r="P51" s="1"/>
      <c r="Q51" s="1"/>
      <c r="T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>
      <c r="A52" t="s">
        <v>44</v>
      </c>
      <c r="B52" s="1" t="s">
        <v>215</v>
      </c>
      <c r="C52" t="s">
        <v>405</v>
      </c>
      <c r="D52" s="1" t="s">
        <v>16</v>
      </c>
      <c r="E52" s="1" t="s">
        <v>17</v>
      </c>
      <c r="F52" s="1" t="s">
        <v>18</v>
      </c>
      <c r="G52" s="23">
        <v>27.180000305175781</v>
      </c>
      <c r="J52" s="1"/>
      <c r="O52" s="1"/>
      <c r="P52" s="1"/>
      <c r="Q52" s="1"/>
      <c r="T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>
      <c r="A53" t="s">
        <v>44</v>
      </c>
      <c r="B53" s="1" t="s">
        <v>215</v>
      </c>
      <c r="C53" t="s">
        <v>21</v>
      </c>
      <c r="D53" s="1" t="s">
        <v>16</v>
      </c>
      <c r="E53" s="1" t="s">
        <v>22</v>
      </c>
      <c r="F53" s="1" t="s">
        <v>18</v>
      </c>
      <c r="G53" s="23">
        <v>13.699000358581543</v>
      </c>
      <c r="I53" s="1">
        <f t="shared" ref="I53" si="38">ABS(G53-G52)</f>
        <v>13.480999946594238</v>
      </c>
      <c r="J53" s="2">
        <f t="shared" ref="J53" si="39">POWER(2,-(I53))</f>
        <v>8.7461041468417467E-5</v>
      </c>
      <c r="O53" s="1"/>
      <c r="P53" s="1"/>
      <c r="Q53" s="1"/>
      <c r="T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>
      <c r="A54" t="s">
        <v>45</v>
      </c>
      <c r="B54" s="1" t="s">
        <v>215</v>
      </c>
      <c r="C54" t="s">
        <v>405</v>
      </c>
      <c r="D54" s="1" t="s">
        <v>16</v>
      </c>
      <c r="E54" s="1" t="s">
        <v>17</v>
      </c>
      <c r="F54" s="1" t="s">
        <v>18</v>
      </c>
      <c r="G54" s="23">
        <v>27.275999069213867</v>
      </c>
      <c r="J54" s="1"/>
      <c r="O54" s="1"/>
      <c r="P54" s="1"/>
      <c r="Q54" s="1"/>
      <c r="T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>
      <c r="A55" t="s">
        <v>45</v>
      </c>
      <c r="B55" s="1" t="s">
        <v>215</v>
      </c>
      <c r="C55" t="s">
        <v>21</v>
      </c>
      <c r="D55" s="1" t="s">
        <v>16</v>
      </c>
      <c r="E55" s="1" t="s">
        <v>22</v>
      </c>
      <c r="F55" s="1" t="s">
        <v>18</v>
      </c>
      <c r="G55" s="23">
        <v>13.289999961853027</v>
      </c>
      <c r="I55" s="1">
        <f t="shared" ref="I55" si="40">ABS(G55-G54)</f>
        <v>13.98599910736084</v>
      </c>
      <c r="J55" s="2">
        <f t="shared" ref="J55" si="41">POWER(2,-(I55))</f>
        <v>6.1630366355018334E-5</v>
      </c>
      <c r="L55" s="2"/>
      <c r="M55" s="3"/>
      <c r="N55" s="4"/>
      <c r="O55" s="1"/>
      <c r="P55" s="1"/>
      <c r="Q55" s="1"/>
      <c r="T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>
      <c r="A56" t="s">
        <v>46</v>
      </c>
      <c r="B56" s="1" t="s">
        <v>215</v>
      </c>
      <c r="C56" t="s">
        <v>405</v>
      </c>
      <c r="D56" s="1" t="s">
        <v>16</v>
      </c>
      <c r="E56" s="1" t="s">
        <v>17</v>
      </c>
      <c r="F56" s="1" t="s">
        <v>18</v>
      </c>
      <c r="G56" s="23">
        <v>27.326999664306641</v>
      </c>
      <c r="J56" s="1"/>
      <c r="O56" s="1"/>
      <c r="P56" s="1"/>
      <c r="Q56" s="1"/>
      <c r="T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>
      <c r="A57" t="s">
        <v>46</v>
      </c>
      <c r="B57" s="1" t="s">
        <v>215</v>
      </c>
      <c r="C57" t="s">
        <v>21</v>
      </c>
      <c r="D57" s="1" t="s">
        <v>16</v>
      </c>
      <c r="E57" s="1" t="s">
        <v>22</v>
      </c>
      <c r="F57" s="1" t="s">
        <v>18</v>
      </c>
      <c r="G57" s="23">
        <v>13.119000434875488</v>
      </c>
      <c r="I57" s="1">
        <f t="shared" ref="I57" si="42">ABS(G57-G56)</f>
        <v>14.207999229431152</v>
      </c>
      <c r="J57" s="2">
        <f t="shared" ref="J57" si="43">POWER(2,-(I57))</f>
        <v>5.284039477080932E-5</v>
      </c>
      <c r="O57" s="1"/>
      <c r="P57" s="1"/>
      <c r="Q57" s="1"/>
      <c r="T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>
      <c r="A58" t="s">
        <v>47</v>
      </c>
      <c r="B58" s="1" t="s">
        <v>215</v>
      </c>
      <c r="C58" t="s">
        <v>405</v>
      </c>
      <c r="D58" s="1" t="s">
        <v>16</v>
      </c>
      <c r="E58" s="1" t="s">
        <v>17</v>
      </c>
      <c r="F58" s="1" t="s">
        <v>18</v>
      </c>
      <c r="G58" s="23">
        <v>28.569999694824219</v>
      </c>
      <c r="J58" s="1"/>
      <c r="O58" s="1"/>
      <c r="P58" s="1"/>
      <c r="Q58" s="1"/>
      <c r="T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>
      <c r="A59" t="s">
        <v>47</v>
      </c>
      <c r="B59" s="1" t="s">
        <v>215</v>
      </c>
      <c r="C59" t="s">
        <v>21</v>
      </c>
      <c r="D59" s="1" t="s">
        <v>16</v>
      </c>
      <c r="E59" s="1" t="s">
        <v>22</v>
      </c>
      <c r="F59" s="1" t="s">
        <v>18</v>
      </c>
      <c r="G59" s="23">
        <v>13.140999794006348</v>
      </c>
      <c r="I59" s="1">
        <f t="shared" ref="I59" si="44">ABS(G59-G58)</f>
        <v>15.428999900817871</v>
      </c>
      <c r="J59" s="2">
        <f t="shared" ref="J59" si="45">POWER(2,-(I59))</f>
        <v>2.2667740215901891E-5</v>
      </c>
      <c r="O59" s="1"/>
      <c r="P59" s="1"/>
      <c r="Q59" s="1"/>
      <c r="T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>
      <c r="A60" t="s">
        <v>48</v>
      </c>
      <c r="B60" s="1" t="s">
        <v>215</v>
      </c>
      <c r="C60" t="s">
        <v>405</v>
      </c>
      <c r="D60" s="1" t="s">
        <v>16</v>
      </c>
      <c r="E60" s="1" t="s">
        <v>17</v>
      </c>
      <c r="F60" s="1" t="s">
        <v>18</v>
      </c>
      <c r="G60" s="23">
        <v>28.545000076293945</v>
      </c>
      <c r="J60" s="1"/>
      <c r="O60" s="1"/>
      <c r="P60" s="1"/>
      <c r="Q60" s="1"/>
      <c r="T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</row>
    <row r="61" spans="1:44">
      <c r="A61" t="s">
        <v>48</v>
      </c>
      <c r="B61" s="1" t="s">
        <v>215</v>
      </c>
      <c r="C61" t="s">
        <v>21</v>
      </c>
      <c r="D61" s="1" t="s">
        <v>16</v>
      </c>
      <c r="E61" s="1" t="s">
        <v>22</v>
      </c>
      <c r="F61" s="1" t="s">
        <v>18</v>
      </c>
      <c r="G61" s="23">
        <v>13.619000434875488</v>
      </c>
      <c r="I61" s="1">
        <f t="shared" ref="I61" si="46">ABS(G61-G60)</f>
        <v>14.925999641418457</v>
      </c>
      <c r="J61" s="2">
        <f t="shared" ref="J61" si="47">POWER(2,-(I61))</f>
        <v>3.2123761485007304E-5</v>
      </c>
      <c r="O61" s="1"/>
      <c r="P61" s="1"/>
      <c r="Q61" s="1"/>
      <c r="T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>
      <c r="A62" t="s">
        <v>49</v>
      </c>
      <c r="B62" s="1" t="s">
        <v>215</v>
      </c>
      <c r="C62" t="s">
        <v>405</v>
      </c>
      <c r="D62" s="1" t="s">
        <v>16</v>
      </c>
      <c r="E62" s="1" t="s">
        <v>17</v>
      </c>
      <c r="F62" s="1" t="s">
        <v>18</v>
      </c>
      <c r="G62" s="23">
        <v>27.599000930786133</v>
      </c>
      <c r="J62" s="1"/>
      <c r="O62" s="1"/>
      <c r="P62" s="1"/>
      <c r="Q62" s="1"/>
      <c r="T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>
      <c r="A63" t="s">
        <v>49</v>
      </c>
      <c r="B63" s="1" t="s">
        <v>215</v>
      </c>
      <c r="C63" t="s">
        <v>21</v>
      </c>
      <c r="D63" s="1" t="s">
        <v>16</v>
      </c>
      <c r="E63" s="1" t="s">
        <v>22</v>
      </c>
      <c r="F63" s="1" t="s">
        <v>18</v>
      </c>
      <c r="G63" s="23">
        <v>13.133000373840332</v>
      </c>
      <c r="I63" s="1">
        <f t="shared" ref="I63" si="48">ABS(G63-G62)</f>
        <v>14.466000556945801</v>
      </c>
      <c r="J63" s="2">
        <f t="shared" ref="J63" si="49">POWER(2,-(I63))</f>
        <v>4.4187549237358972E-5</v>
      </c>
      <c r="O63" s="1"/>
      <c r="P63" s="1"/>
      <c r="Q63" s="1"/>
      <c r="T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>
      <c r="A64" t="s">
        <v>50</v>
      </c>
      <c r="B64" s="1" t="s">
        <v>215</v>
      </c>
      <c r="C64" t="s">
        <v>405</v>
      </c>
      <c r="D64" s="1" t="s">
        <v>16</v>
      </c>
      <c r="E64" s="1" t="s">
        <v>17</v>
      </c>
      <c r="F64" s="1" t="s">
        <v>18</v>
      </c>
      <c r="G64" s="23">
        <v>27.615999221801758</v>
      </c>
      <c r="J64" s="1"/>
      <c r="O64" s="1"/>
      <c r="P64" s="1"/>
      <c r="Q64" s="1"/>
      <c r="T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>
      <c r="A65" t="s">
        <v>50</v>
      </c>
      <c r="B65" s="1" t="s">
        <v>215</v>
      </c>
      <c r="C65" t="s">
        <v>21</v>
      </c>
      <c r="D65" s="1" t="s">
        <v>16</v>
      </c>
      <c r="E65" s="1" t="s">
        <v>22</v>
      </c>
      <c r="F65" s="1" t="s">
        <v>18</v>
      </c>
      <c r="G65" s="23">
        <v>13.060999870300293</v>
      </c>
      <c r="I65" s="1">
        <f t="shared" ref="I65" si="50">ABS(G65-G64)</f>
        <v>14.554999351501465</v>
      </c>
      <c r="J65" s="2">
        <f t="shared" ref="J65" si="51">POWER(2,-(I65))</f>
        <v>4.154402857717955E-5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>
      <c r="A66" t="s">
        <v>51</v>
      </c>
      <c r="B66" s="1" t="s">
        <v>215</v>
      </c>
      <c r="C66" t="s">
        <v>405</v>
      </c>
      <c r="D66" s="1" t="s">
        <v>16</v>
      </c>
      <c r="E66" s="1" t="s">
        <v>17</v>
      </c>
      <c r="F66" s="1" t="s">
        <v>18</v>
      </c>
      <c r="G66" s="23">
        <v>28.316999435424805</v>
      </c>
      <c r="J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>
      <c r="A67" t="s">
        <v>51</v>
      </c>
      <c r="B67" s="1" t="s">
        <v>215</v>
      </c>
      <c r="C67" t="s">
        <v>21</v>
      </c>
      <c r="D67" s="1" t="s">
        <v>16</v>
      </c>
      <c r="E67" s="1" t="s">
        <v>22</v>
      </c>
      <c r="F67" s="1" t="s">
        <v>18</v>
      </c>
      <c r="G67" s="23">
        <v>13.055999755859375</v>
      </c>
      <c r="I67" s="1">
        <f t="shared" ref="I67" si="52">ABS(G67-G66)</f>
        <v>15.26099967956543</v>
      </c>
      <c r="J67" s="2">
        <f t="shared" ref="J67" si="53">POWER(2,-(I67))</f>
        <v>2.5467207840175875E-5</v>
      </c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>
      <c r="A68" t="s">
        <v>52</v>
      </c>
      <c r="B68" s="1" t="s">
        <v>215</v>
      </c>
      <c r="C68" t="s">
        <v>405</v>
      </c>
      <c r="D68" s="1" t="s">
        <v>16</v>
      </c>
      <c r="E68" s="1" t="s">
        <v>17</v>
      </c>
      <c r="F68" s="1" t="s">
        <v>18</v>
      </c>
      <c r="G68" s="23">
        <v>28.305999755859375</v>
      </c>
      <c r="J68" s="1"/>
      <c r="P68" s="1"/>
      <c r="Q68" s="32" t="s">
        <v>200</v>
      </c>
      <c r="R68" s="32" t="s">
        <v>201</v>
      </c>
      <c r="S68" s="3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>
      <c r="A69" t="s">
        <v>52</v>
      </c>
      <c r="B69" s="1" t="s">
        <v>215</v>
      </c>
      <c r="C69" t="s">
        <v>21</v>
      </c>
      <c r="D69" s="1" t="s">
        <v>16</v>
      </c>
      <c r="E69" s="1" t="s">
        <v>22</v>
      </c>
      <c r="F69" s="1" t="s">
        <v>18</v>
      </c>
      <c r="G69" s="23">
        <v>13.053000450134277</v>
      </c>
      <c r="I69" s="1">
        <f t="shared" ref="I69" si="54">ABS(G69-G68)</f>
        <v>15.252999305725098</v>
      </c>
      <c r="J69" s="2">
        <f t="shared" ref="J69" si="55">POWER(2,-(I69))</f>
        <v>2.5608826932817238E-5</v>
      </c>
      <c r="P69" s="32" t="s">
        <v>199</v>
      </c>
      <c r="Q69" s="33"/>
      <c r="R69" s="33"/>
      <c r="S69" s="3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>
      <c r="G70" s="23"/>
      <c r="P70" s="33"/>
      <c r="Q70" s="33"/>
      <c r="R70" s="33"/>
      <c r="S70" s="3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>
      <c r="A71" t="s">
        <v>53</v>
      </c>
      <c r="B71" s="1" t="s">
        <v>219</v>
      </c>
      <c r="C71" t="s">
        <v>405</v>
      </c>
      <c r="D71" s="1" t="s">
        <v>16</v>
      </c>
      <c r="E71" s="1" t="s">
        <v>17</v>
      </c>
      <c r="F71" s="1" t="s">
        <v>18</v>
      </c>
      <c r="G71" s="23">
        <v>26.979000091552734</v>
      </c>
      <c r="J71" s="1"/>
      <c r="K71" s="2">
        <f>AVERAGE(J72:J98)</f>
        <v>1.0304676959103722E-4</v>
      </c>
      <c r="L71" s="2">
        <f>STDEV(J72:J98)/SQRT(14)</f>
        <v>1.425907794557847E-5</v>
      </c>
      <c r="M71" s="3">
        <f>K71*(1/K9)</f>
        <v>1.5981982245873638</v>
      </c>
      <c r="N71" s="4">
        <f>L71*(1/K9)</f>
        <v>0.22115038780272903</v>
      </c>
      <c r="P71" s="22">
        <v>1</v>
      </c>
      <c r="Q71" s="5">
        <f>(J72+J74)/2</f>
        <v>8.6248632898089085E-5</v>
      </c>
      <c r="R71" s="14" t="s">
        <v>202</v>
      </c>
      <c r="S71" s="15">
        <f>AVERAGE(Q71:Q77)</f>
        <v>1.0304676959103721E-4</v>
      </c>
      <c r="Y71" s="13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>
      <c r="A72" t="s">
        <v>53</v>
      </c>
      <c r="B72" s="1" t="s">
        <v>219</v>
      </c>
      <c r="C72" t="s">
        <v>21</v>
      </c>
      <c r="D72" s="1" t="s">
        <v>16</v>
      </c>
      <c r="E72" s="1" t="s">
        <v>22</v>
      </c>
      <c r="F72" s="1" t="s">
        <v>18</v>
      </c>
      <c r="G72" s="23">
        <v>13.682000160217285</v>
      </c>
      <c r="I72" s="1">
        <f>ABS(G72-G71)</f>
        <v>13.296999931335449</v>
      </c>
      <c r="J72" s="2">
        <f>POWER(2,-(I72))</f>
        <v>9.9358303687715945E-5</v>
      </c>
      <c r="P72" s="22">
        <v>2</v>
      </c>
      <c r="Q72" s="5">
        <f>(J76+J78)/2</f>
        <v>1.699032590152718E-4</v>
      </c>
      <c r="R72" s="14" t="s">
        <v>203</v>
      </c>
      <c r="S72" s="16">
        <f>S71*(1/S9)</f>
        <v>1.5981982245873636</v>
      </c>
      <c r="Y72" s="13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>
      <c r="A73" t="s">
        <v>54</v>
      </c>
      <c r="B73" s="1" t="s">
        <v>219</v>
      </c>
      <c r="C73" t="s">
        <v>405</v>
      </c>
      <c r="D73" s="1" t="s">
        <v>16</v>
      </c>
      <c r="E73" s="1" t="s">
        <v>17</v>
      </c>
      <c r="F73" s="1" t="s">
        <v>18</v>
      </c>
      <c r="G73" s="23">
        <v>26.996000289916992</v>
      </c>
      <c r="J73" s="1"/>
      <c r="P73" s="22">
        <v>3</v>
      </c>
      <c r="Q73" s="5">
        <f>(J80+J82)/2</f>
        <v>2.9716032614558198E-5</v>
      </c>
      <c r="R73" s="14" t="s">
        <v>204</v>
      </c>
      <c r="S73" s="17">
        <f>STDEV(Q71:Q77)/SQRT(7)</f>
        <v>2.0599623139205878E-5</v>
      </c>
      <c r="Y73" s="13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>
      <c r="A74" t="s">
        <v>54</v>
      </c>
      <c r="B74" s="1" t="s">
        <v>219</v>
      </c>
      <c r="C74" t="s">
        <v>21</v>
      </c>
      <c r="D74" s="1" t="s">
        <v>16</v>
      </c>
      <c r="E74" s="1" t="s">
        <v>22</v>
      </c>
      <c r="F74" s="1" t="s">
        <v>18</v>
      </c>
      <c r="G74" s="23">
        <v>13.256999969482422</v>
      </c>
      <c r="I74" s="1">
        <f t="shared" ref="I74" si="56">ABS(G74-G73)</f>
        <v>13.73900032043457</v>
      </c>
      <c r="J74" s="2">
        <f t="shared" ref="J74" si="57">POWER(2,-(I74))</f>
        <v>7.3138962108462239E-5</v>
      </c>
      <c r="P74" s="22">
        <v>4</v>
      </c>
      <c r="Q74" s="5">
        <f>(J84+J86)/2</f>
        <v>1.7155675917703695E-4</v>
      </c>
      <c r="R74" s="14" t="s">
        <v>205</v>
      </c>
      <c r="S74" s="18">
        <f>S73*(1/S9)</f>
        <v>0.31948872593392896</v>
      </c>
      <c r="Y74" s="13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>
      <c r="A75" t="s">
        <v>55</v>
      </c>
      <c r="B75" s="1" t="s">
        <v>219</v>
      </c>
      <c r="C75" t="s">
        <v>405</v>
      </c>
      <c r="D75" s="1" t="s">
        <v>16</v>
      </c>
      <c r="E75" s="1" t="s">
        <v>17</v>
      </c>
      <c r="F75" s="1" t="s">
        <v>18</v>
      </c>
      <c r="G75" s="23">
        <v>25.708999633789062</v>
      </c>
      <c r="J75" s="1"/>
      <c r="L75" s="2"/>
      <c r="M75" s="3"/>
      <c r="N75" s="4"/>
      <c r="P75" s="22">
        <v>5</v>
      </c>
      <c r="Q75" s="5">
        <f>(J88+J90)/2</f>
        <v>1.2512497884628303E-4</v>
      </c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>
      <c r="A76" t="s">
        <v>55</v>
      </c>
      <c r="B76" s="1" t="s">
        <v>219</v>
      </c>
      <c r="C76" t="s">
        <v>21</v>
      </c>
      <c r="D76" s="1" t="s">
        <v>16</v>
      </c>
      <c r="E76" s="1" t="s">
        <v>22</v>
      </c>
      <c r="F76" s="1" t="s">
        <v>18</v>
      </c>
      <c r="G76" s="23">
        <v>13.187999725341797</v>
      </c>
      <c r="I76" s="1">
        <f t="shared" ref="I76" si="58">ABS(G76-G75)</f>
        <v>12.520999908447266</v>
      </c>
      <c r="J76" s="2">
        <f t="shared" ref="J76" si="59">POWER(2,-(I76))</f>
        <v>1.7013883387889488E-4</v>
      </c>
      <c r="P76" s="22">
        <v>6</v>
      </c>
      <c r="Q76" s="5">
        <f>(J92+J94)/2</f>
        <v>5.8290937223695841E-5</v>
      </c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>
      <c r="A77" t="s">
        <v>56</v>
      </c>
      <c r="B77" s="1" t="s">
        <v>219</v>
      </c>
      <c r="C77" t="s">
        <v>405</v>
      </c>
      <c r="D77" s="1" t="s">
        <v>16</v>
      </c>
      <c r="E77" s="1" t="s">
        <v>17</v>
      </c>
      <c r="F77" s="1" t="s">
        <v>18</v>
      </c>
      <c r="G77" s="23">
        <v>25.676000595092773</v>
      </c>
      <c r="J77" s="1"/>
      <c r="P77" s="22">
        <v>7</v>
      </c>
      <c r="Q77" s="5">
        <f>(J96+J98)/2</f>
        <v>8.0486787362325595E-5</v>
      </c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>
      <c r="A78" t="s">
        <v>56</v>
      </c>
      <c r="B78" s="1" t="s">
        <v>219</v>
      </c>
      <c r="C78" t="s">
        <v>21</v>
      </c>
      <c r="D78" s="1" t="s">
        <v>16</v>
      </c>
      <c r="E78" s="1" t="s">
        <v>22</v>
      </c>
      <c r="F78" s="1" t="s">
        <v>18</v>
      </c>
      <c r="G78" s="23">
        <v>13.151000022888184</v>
      </c>
      <c r="I78" s="1">
        <f t="shared" ref="I78" si="60">ABS(G78-G77)</f>
        <v>12.52500057220459</v>
      </c>
      <c r="J78" s="2">
        <f t="shared" ref="J78" si="61">POWER(2,-(I78))</f>
        <v>1.6966768415164872E-4</v>
      </c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>
      <c r="A79" t="s">
        <v>57</v>
      </c>
      <c r="B79" s="1" t="s">
        <v>219</v>
      </c>
      <c r="C79" t="s">
        <v>405</v>
      </c>
      <c r="D79" s="1" t="s">
        <v>16</v>
      </c>
      <c r="E79" s="1" t="s">
        <v>17</v>
      </c>
      <c r="F79" s="1" t="s">
        <v>18</v>
      </c>
      <c r="G79" s="23">
        <v>28.082000732421875</v>
      </c>
      <c r="J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>
      <c r="A80" t="s">
        <v>57</v>
      </c>
      <c r="B80" s="1" t="s">
        <v>219</v>
      </c>
      <c r="C80" t="s">
        <v>21</v>
      </c>
      <c r="D80" s="1" t="s">
        <v>16</v>
      </c>
      <c r="E80" s="1" t="s">
        <v>22</v>
      </c>
      <c r="F80" s="1" t="s">
        <v>18</v>
      </c>
      <c r="G80" s="23">
        <v>13.109999656677246</v>
      </c>
      <c r="I80" s="1">
        <f t="shared" ref="I80" si="62">ABS(G80-G79)</f>
        <v>14.972001075744629</v>
      </c>
      <c r="J80" s="2">
        <f t="shared" ref="J80" si="63">POWER(2,-(I80))</f>
        <v>3.1115628745609087E-5</v>
      </c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>
      <c r="A81" t="s">
        <v>58</v>
      </c>
      <c r="B81" s="1" t="s">
        <v>219</v>
      </c>
      <c r="C81" t="s">
        <v>405</v>
      </c>
      <c r="D81" s="1" t="s">
        <v>16</v>
      </c>
      <c r="E81" s="1" t="s">
        <v>17</v>
      </c>
      <c r="F81" s="1" t="s">
        <v>18</v>
      </c>
      <c r="G81" s="23">
        <v>28.180000305175781</v>
      </c>
      <c r="J81" s="1"/>
      <c r="O81" s="1"/>
      <c r="P81" s="1"/>
      <c r="Q81" s="1"/>
      <c r="T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>
      <c r="A82" t="s">
        <v>58</v>
      </c>
      <c r="B82" s="1" t="s">
        <v>219</v>
      </c>
      <c r="C82" t="s">
        <v>21</v>
      </c>
      <c r="D82" s="1" t="s">
        <v>16</v>
      </c>
      <c r="E82" s="1" t="s">
        <v>22</v>
      </c>
      <c r="F82" s="1" t="s">
        <v>18</v>
      </c>
      <c r="G82" s="23">
        <v>13.071999549865723</v>
      </c>
      <c r="I82" s="1">
        <f t="shared" ref="I82" si="64">ABS(G82-G81)</f>
        <v>15.108000755310059</v>
      </c>
      <c r="J82" s="2">
        <f t="shared" ref="J82" si="65">POWER(2,-(I82))</f>
        <v>2.8316436483507308E-5</v>
      </c>
      <c r="O82" s="1"/>
      <c r="P82" s="1"/>
      <c r="Q82" s="1"/>
      <c r="T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>
      <c r="A83" t="s">
        <v>59</v>
      </c>
      <c r="B83" s="1" t="s">
        <v>219</v>
      </c>
      <c r="C83" t="s">
        <v>405</v>
      </c>
      <c r="D83" s="1" t="s">
        <v>16</v>
      </c>
      <c r="E83" s="1" t="s">
        <v>17</v>
      </c>
      <c r="F83" s="1" t="s">
        <v>18</v>
      </c>
      <c r="G83" s="23">
        <v>25.756000518798828</v>
      </c>
      <c r="J83" s="1"/>
      <c r="O83" s="1"/>
      <c r="P83" s="1"/>
      <c r="Q83" s="1"/>
      <c r="T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>
      <c r="A84" t="s">
        <v>59</v>
      </c>
      <c r="B84" s="1" t="s">
        <v>219</v>
      </c>
      <c r="C84" t="s">
        <v>21</v>
      </c>
      <c r="D84" s="1" t="s">
        <v>16</v>
      </c>
      <c r="E84" s="1" t="s">
        <v>22</v>
      </c>
      <c r="F84" s="1" t="s">
        <v>18</v>
      </c>
      <c r="G84" s="23">
        <v>13.192999839782715</v>
      </c>
      <c r="I84" s="1">
        <f t="shared" ref="I84" si="66">ABS(G84-G83)</f>
        <v>12.563000679016113</v>
      </c>
      <c r="J84" s="2">
        <f t="shared" ref="J84" si="67">POWER(2,-(I84))</f>
        <v>1.6525703636256409E-4</v>
      </c>
      <c r="O84" s="1"/>
      <c r="P84" s="1"/>
      <c r="Q84" s="1"/>
      <c r="T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>
      <c r="A85" t="s">
        <v>60</v>
      </c>
      <c r="B85" s="1" t="s">
        <v>219</v>
      </c>
      <c r="C85" t="s">
        <v>405</v>
      </c>
      <c r="D85" s="1" t="s">
        <v>16</v>
      </c>
      <c r="E85" s="1" t="s">
        <v>17</v>
      </c>
      <c r="F85" s="1" t="s">
        <v>18</v>
      </c>
      <c r="G85" s="23">
        <v>25.702999114990234</v>
      </c>
      <c r="J85" s="1"/>
      <c r="O85" s="1"/>
      <c r="P85" s="1"/>
      <c r="Q85" s="1"/>
      <c r="T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>
      <c r="A86" t="s">
        <v>60</v>
      </c>
      <c r="B86" s="1" t="s">
        <v>219</v>
      </c>
      <c r="C86" t="s">
        <v>21</v>
      </c>
      <c r="D86" s="1" t="s">
        <v>16</v>
      </c>
      <c r="E86" s="1" t="s">
        <v>22</v>
      </c>
      <c r="F86" s="1" t="s">
        <v>18</v>
      </c>
      <c r="G86" s="23">
        <v>13.246000289916992</v>
      </c>
      <c r="I86" s="1">
        <f t="shared" ref="I86" si="68">ABS(G86-G85)</f>
        <v>12.456998825073242</v>
      </c>
      <c r="J86" s="2">
        <f t="shared" ref="J86" si="69">POWER(2,-(I86))</f>
        <v>1.7785648199150977E-4</v>
      </c>
      <c r="O86" s="1"/>
      <c r="P86" s="1"/>
      <c r="Q86" s="1"/>
      <c r="T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>
      <c r="A87" t="s">
        <v>61</v>
      </c>
      <c r="B87" s="1" t="s">
        <v>219</v>
      </c>
      <c r="C87" t="s">
        <v>405</v>
      </c>
      <c r="D87" s="1" t="s">
        <v>16</v>
      </c>
      <c r="E87" s="1" t="s">
        <v>17</v>
      </c>
      <c r="F87" s="1" t="s">
        <v>18</v>
      </c>
      <c r="G87" s="23">
        <v>26.437999725341797</v>
      </c>
      <c r="J87" s="1"/>
      <c r="O87" s="1"/>
      <c r="P87" s="1"/>
      <c r="Q87" s="1"/>
      <c r="T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>
      <c r="A88" t="s">
        <v>61</v>
      </c>
      <c r="B88" s="1" t="s">
        <v>219</v>
      </c>
      <c r="C88" t="s">
        <v>21</v>
      </c>
      <c r="D88" s="1" t="s">
        <v>16</v>
      </c>
      <c r="E88" s="1" t="s">
        <v>22</v>
      </c>
      <c r="F88" s="1" t="s">
        <v>18</v>
      </c>
      <c r="G88" s="23">
        <v>13.664999961853027</v>
      </c>
      <c r="I88" s="1">
        <f t="shared" ref="I88" si="70">ABS(G88-G87)</f>
        <v>12.77299976348877</v>
      </c>
      <c r="J88" s="2">
        <f t="shared" ref="J88" si="71">POWER(2,-(I88))</f>
        <v>1.4287095133622504E-4</v>
      </c>
      <c r="O88" s="1"/>
      <c r="P88" s="1"/>
      <c r="Q88" s="1"/>
      <c r="T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>
      <c r="A89" t="s">
        <v>62</v>
      </c>
      <c r="B89" s="1" t="s">
        <v>219</v>
      </c>
      <c r="C89" t="s">
        <v>405</v>
      </c>
      <c r="D89" s="1" t="s">
        <v>16</v>
      </c>
      <c r="E89" s="1" t="s">
        <v>17</v>
      </c>
      <c r="F89" s="1" t="s">
        <v>18</v>
      </c>
      <c r="G89" s="23">
        <v>26.52400016784668</v>
      </c>
      <c r="J89" s="1"/>
      <c r="O89" s="1"/>
      <c r="P89" s="1"/>
      <c r="Q89" s="1"/>
      <c r="T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>
      <c r="A90" t="s">
        <v>62</v>
      </c>
      <c r="B90" s="1" t="s">
        <v>219</v>
      </c>
      <c r="C90" t="s">
        <v>21</v>
      </c>
      <c r="D90" s="1" t="s">
        <v>16</v>
      </c>
      <c r="E90" s="1" t="s">
        <v>22</v>
      </c>
      <c r="F90" s="1" t="s">
        <v>18</v>
      </c>
      <c r="G90" s="23">
        <v>13.33899974822998</v>
      </c>
      <c r="I90" s="1">
        <f t="shared" ref="I90" si="72">ABS(G90-G89)</f>
        <v>13.185000419616699</v>
      </c>
      <c r="J90" s="2">
        <f t="shared" ref="J90" si="73">POWER(2,-(I90))</f>
        <v>1.0737900635634101E-4</v>
      </c>
      <c r="O90" s="1"/>
      <c r="P90" s="1"/>
      <c r="Q90" s="1"/>
      <c r="T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>
      <c r="A91" t="s">
        <v>63</v>
      </c>
      <c r="B91" s="1" t="s">
        <v>219</v>
      </c>
      <c r="C91" t="s">
        <v>405</v>
      </c>
      <c r="D91" s="1" t="s">
        <v>16</v>
      </c>
      <c r="E91" s="1" t="s">
        <v>17</v>
      </c>
      <c r="F91" s="1" t="s">
        <v>18</v>
      </c>
      <c r="G91" s="23">
        <v>27.46299934387207</v>
      </c>
      <c r="J91" s="1"/>
      <c r="O91" s="1"/>
      <c r="P91" s="1"/>
      <c r="Q91" s="1"/>
      <c r="T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>
      <c r="A92" t="s">
        <v>63</v>
      </c>
      <c r="B92" s="1" t="s">
        <v>219</v>
      </c>
      <c r="C92" t="s">
        <v>21</v>
      </c>
      <c r="D92" s="1" t="s">
        <v>16</v>
      </c>
      <c r="E92" s="1" t="s">
        <v>22</v>
      </c>
      <c r="F92" s="1" t="s">
        <v>18</v>
      </c>
      <c r="G92" s="23">
        <v>13.671999931335449</v>
      </c>
      <c r="I92" s="1">
        <f t="shared" ref="I92" si="74">ABS(G92-G91)</f>
        <v>13.790999412536621</v>
      </c>
      <c r="J92" s="2">
        <f t="shared" ref="J92" si="75">POWER(2,-(I92))</f>
        <v>7.0549754469624367E-5</v>
      </c>
      <c r="O92" s="1"/>
      <c r="P92" s="1"/>
      <c r="Q92" s="1"/>
      <c r="T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>
      <c r="A93" t="s">
        <v>64</v>
      </c>
      <c r="B93" s="1" t="s">
        <v>219</v>
      </c>
      <c r="C93" t="s">
        <v>405</v>
      </c>
      <c r="D93" s="1" t="s">
        <v>16</v>
      </c>
      <c r="E93" s="1" t="s">
        <v>17</v>
      </c>
      <c r="F93" s="1" t="s">
        <v>18</v>
      </c>
      <c r="G93" s="23">
        <v>27.562999725341797</v>
      </c>
      <c r="J93" s="1"/>
      <c r="O93" s="1"/>
      <c r="P93" s="1"/>
      <c r="Q93" s="1"/>
      <c r="T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>
      <c r="A94" t="s">
        <v>64</v>
      </c>
      <c r="B94" s="1" t="s">
        <v>219</v>
      </c>
      <c r="C94" t="s">
        <v>21</v>
      </c>
      <c r="D94" s="1" t="s">
        <v>16</v>
      </c>
      <c r="E94" s="1" t="s">
        <v>22</v>
      </c>
      <c r="F94" s="1" t="s">
        <v>18</v>
      </c>
      <c r="G94" s="23">
        <v>13.156000137329102</v>
      </c>
      <c r="I94" s="1">
        <f t="shared" ref="I94" si="76">ABS(G94-G93)</f>
        <v>14.406999588012695</v>
      </c>
      <c r="J94" s="2">
        <f t="shared" ref="J94" si="77">POWER(2,-(I94))</f>
        <v>4.6032119977767307E-5</v>
      </c>
      <c r="O94" s="1"/>
      <c r="P94" s="1"/>
      <c r="Q94" s="1"/>
      <c r="T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>
      <c r="A95" t="s">
        <v>65</v>
      </c>
      <c r="B95" s="1" t="s">
        <v>219</v>
      </c>
      <c r="C95" t="s">
        <v>405</v>
      </c>
      <c r="D95" s="1" t="s">
        <v>16</v>
      </c>
      <c r="E95" s="1" t="s">
        <v>17</v>
      </c>
      <c r="F95" s="1" t="s">
        <v>18</v>
      </c>
      <c r="G95" s="23">
        <v>26.729000091552734</v>
      </c>
      <c r="J95" s="1"/>
      <c r="O95" s="1"/>
      <c r="P95" s="1"/>
      <c r="Q95" s="1"/>
      <c r="T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>
      <c r="A96" t="s">
        <v>65</v>
      </c>
      <c r="B96" s="1" t="s">
        <v>219</v>
      </c>
      <c r="C96" t="s">
        <v>21</v>
      </c>
      <c r="D96" s="1" t="s">
        <v>16</v>
      </c>
      <c r="E96" s="1" t="s">
        <v>22</v>
      </c>
      <c r="F96" s="1" t="s">
        <v>18</v>
      </c>
      <c r="G96" s="23">
        <v>13.109999656677246</v>
      </c>
      <c r="I96" s="1">
        <f t="shared" ref="I96" si="78">ABS(G96-G95)</f>
        <v>13.619000434875488</v>
      </c>
      <c r="J96" s="2">
        <f t="shared" ref="J96" si="79">POWER(2,-(I96))</f>
        <v>7.948265362732438E-5</v>
      </c>
      <c r="O96" s="1"/>
      <c r="P96" s="1"/>
      <c r="Q96" s="1"/>
      <c r="T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>
      <c r="A97" t="s">
        <v>66</v>
      </c>
      <c r="B97" s="1" t="s">
        <v>219</v>
      </c>
      <c r="C97" t="s">
        <v>405</v>
      </c>
      <c r="D97" s="1" t="s">
        <v>16</v>
      </c>
      <c r="E97" s="1" t="s">
        <v>17</v>
      </c>
      <c r="F97" s="1" t="s">
        <v>18</v>
      </c>
      <c r="G97" s="23">
        <v>26.773000717163086</v>
      </c>
      <c r="J97" s="1"/>
      <c r="P97" s="1"/>
      <c r="Q97" s="32" t="s">
        <v>200</v>
      </c>
      <c r="R97" s="32" t="s">
        <v>201</v>
      </c>
      <c r="S97" s="3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>
      <c r="A98" t="s">
        <v>66</v>
      </c>
      <c r="B98" s="1" t="s">
        <v>219</v>
      </c>
      <c r="C98" t="s">
        <v>21</v>
      </c>
      <c r="D98" s="1" t="s">
        <v>16</v>
      </c>
      <c r="E98" s="1" t="s">
        <v>22</v>
      </c>
      <c r="F98" s="1" t="s">
        <v>18</v>
      </c>
      <c r="G98" s="23">
        <v>13.189999580383301</v>
      </c>
      <c r="I98" s="1">
        <f t="shared" ref="I98" si="80">ABS(G98-G97)</f>
        <v>13.583001136779785</v>
      </c>
      <c r="J98" s="2">
        <f t="shared" ref="J98" si="81">POWER(2,-(I98))</f>
        <v>8.149092109732681E-5</v>
      </c>
      <c r="P98" s="32" t="s">
        <v>199</v>
      </c>
      <c r="Q98" s="33"/>
      <c r="R98" s="33"/>
      <c r="S98" s="3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>
      <c r="P99" s="33"/>
      <c r="Q99" s="33"/>
      <c r="R99" s="33"/>
      <c r="S99" s="3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>
      <c r="A100" t="s">
        <v>67</v>
      </c>
      <c r="B100" s="1" t="s">
        <v>211</v>
      </c>
      <c r="C100" t="s">
        <v>21</v>
      </c>
      <c r="D100" s="1" t="s">
        <v>16</v>
      </c>
      <c r="E100" s="1" t="s">
        <v>17</v>
      </c>
      <c r="F100" s="1" t="s">
        <v>18</v>
      </c>
      <c r="G100" s="23">
        <v>13.055000305175781</v>
      </c>
      <c r="J100" s="1"/>
      <c r="K100" s="2">
        <f>AVERAGE(J100:J127)</f>
        <v>1.173718702089808E-4</v>
      </c>
      <c r="L100" s="2">
        <f>STDEV(J101:J127)/SQRT(14)</f>
        <v>1.3867897375448753E-5</v>
      </c>
      <c r="M100" s="3">
        <f>K100*(1/K9)</f>
        <v>1.820372587408186</v>
      </c>
      <c r="N100" s="4">
        <f>L100*(1/K9)</f>
        <v>0.215083394192395</v>
      </c>
      <c r="P100" s="22">
        <v>1</v>
      </c>
      <c r="Q100" s="5">
        <f>(J101+J103)/2</f>
        <v>1.0950406950792512E-4</v>
      </c>
      <c r="R100" s="14" t="s">
        <v>202</v>
      </c>
      <c r="S100" s="15">
        <f>AVERAGE(Q100:Q106)</f>
        <v>1.1737187020898081E-4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>
      <c r="A101" t="s">
        <v>67</v>
      </c>
      <c r="B101" s="1" t="s">
        <v>211</v>
      </c>
      <c r="C101" t="s">
        <v>405</v>
      </c>
      <c r="D101" s="1" t="s">
        <v>16</v>
      </c>
      <c r="E101" s="1" t="s">
        <v>22</v>
      </c>
      <c r="F101" s="1" t="s">
        <v>18</v>
      </c>
      <c r="G101" s="23">
        <v>26.239999771118164</v>
      </c>
      <c r="I101" s="1">
        <f>ABS(G101-G100)</f>
        <v>13.184999465942383</v>
      </c>
      <c r="J101" s="2">
        <f>POWER(2,-(I101))</f>
        <v>1.0737907733782458E-4</v>
      </c>
      <c r="L101" s="2"/>
      <c r="M101" s="3"/>
      <c r="P101" s="22">
        <v>2</v>
      </c>
      <c r="Q101" s="5">
        <f>(J105+J107)/2</f>
        <v>8.0594396410080306E-5</v>
      </c>
      <c r="R101" s="14" t="s">
        <v>203</v>
      </c>
      <c r="S101" s="16">
        <f>S100*(1/S9)</f>
        <v>1.8203725874081862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>
      <c r="A102" t="s">
        <v>68</v>
      </c>
      <c r="B102" s="1" t="s">
        <v>211</v>
      </c>
      <c r="C102" t="s">
        <v>21</v>
      </c>
      <c r="D102" s="1" t="s">
        <v>16</v>
      </c>
      <c r="E102" s="1" t="s">
        <v>17</v>
      </c>
      <c r="F102" s="1" t="s">
        <v>18</v>
      </c>
      <c r="G102" s="23">
        <v>13.027999877929688</v>
      </c>
      <c r="J102" s="1"/>
      <c r="P102" s="22">
        <v>3</v>
      </c>
      <c r="Q102" s="5">
        <f>(J109+J111)/2</f>
        <v>6.8047016300980484E-5</v>
      </c>
      <c r="R102" s="14" t="s">
        <v>204</v>
      </c>
      <c r="S102" s="17">
        <f>STDEV(Q100:Q106)/SQRT(7)</f>
        <v>2.0268170008317187E-5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>
      <c r="A103" t="s">
        <v>68</v>
      </c>
      <c r="B103" s="1" t="s">
        <v>211</v>
      </c>
      <c r="C103" t="s">
        <v>405</v>
      </c>
      <c r="D103" s="1" t="s">
        <v>16</v>
      </c>
      <c r="E103" s="1" t="s">
        <v>22</v>
      </c>
      <c r="F103" s="1" t="s">
        <v>18</v>
      </c>
      <c r="G103" s="23">
        <v>26.156999588012695</v>
      </c>
      <c r="I103" s="1">
        <f t="shared" ref="I103" si="82">ABS(G103-G102)</f>
        <v>13.128999710083008</v>
      </c>
      <c r="J103" s="2">
        <f t="shared" ref="J103" si="83">POWER(2,-(I103))</f>
        <v>1.1162906167802567E-4</v>
      </c>
      <c r="P103" s="22">
        <v>4</v>
      </c>
      <c r="Q103" s="5">
        <f>(J113+J115)/2</f>
        <v>6.8839979612171989E-5</v>
      </c>
      <c r="R103" s="14" t="s">
        <v>205</v>
      </c>
      <c r="S103" s="18">
        <f>S102*(1/S9)</f>
        <v>0.31434807176861579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>
      <c r="A104" t="s">
        <v>69</v>
      </c>
      <c r="B104" s="1" t="s">
        <v>211</v>
      </c>
      <c r="C104" t="s">
        <v>405</v>
      </c>
      <c r="D104" s="1" t="s">
        <v>16</v>
      </c>
      <c r="E104" s="1" t="s">
        <v>17</v>
      </c>
      <c r="F104" s="1" t="s">
        <v>18</v>
      </c>
      <c r="G104" s="23">
        <v>26.597000122070312</v>
      </c>
      <c r="J104" s="1"/>
      <c r="L104" s="2"/>
      <c r="M104" s="3"/>
      <c r="N104" s="4"/>
      <c r="P104" s="22">
        <v>5</v>
      </c>
      <c r="Q104" s="5">
        <f>(J117+J119)/2</f>
        <v>1.1247657984012616E-4</v>
      </c>
      <c r="S104" s="20" t="s">
        <v>206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>
      <c r="A105" t="s">
        <v>69</v>
      </c>
      <c r="B105" s="1" t="s">
        <v>211</v>
      </c>
      <c r="C105" t="s">
        <v>21</v>
      </c>
      <c r="D105" s="1" t="s">
        <v>16</v>
      </c>
      <c r="E105" s="1" t="s">
        <v>22</v>
      </c>
      <c r="F105" s="1" t="s">
        <v>18</v>
      </c>
      <c r="G105" s="23">
        <v>12.866000175476074</v>
      </c>
      <c r="I105" s="1">
        <f t="shared" ref="I105" si="84">ABS(G105-G104)</f>
        <v>13.730999946594238</v>
      </c>
      <c r="J105" s="2">
        <f t="shared" ref="J105" si="85">POWER(2,-(I105))</f>
        <v>7.3545676245148693E-5</v>
      </c>
      <c r="P105" s="22">
        <v>6</v>
      </c>
      <c r="Q105" s="5">
        <f>(J121+J123)/2</f>
        <v>2.0012116831161436E-4</v>
      </c>
      <c r="R105" s="14" t="s">
        <v>207</v>
      </c>
      <c r="S105" s="5">
        <f>TTEST(Q100:Q106,Q129:Q136,2,2)</f>
        <v>3.3812600271867305E-2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>
      <c r="A106" t="s">
        <v>70</v>
      </c>
      <c r="B106" s="1" t="s">
        <v>211</v>
      </c>
      <c r="C106" t="s">
        <v>405</v>
      </c>
      <c r="D106" s="1" t="s">
        <v>16</v>
      </c>
      <c r="E106" s="1" t="s">
        <v>17</v>
      </c>
      <c r="F106" s="1" t="s">
        <v>18</v>
      </c>
      <c r="G106" s="23">
        <v>26.631999969482422</v>
      </c>
      <c r="J106" s="1"/>
      <c r="P106" s="22">
        <v>7</v>
      </c>
      <c r="Q106" s="5">
        <f>(J125+J127)/2</f>
        <v>1.8201988147996715E-4</v>
      </c>
      <c r="R106" s="14" t="s">
        <v>208</v>
      </c>
      <c r="S106" s="5">
        <f>TTEST(Q100:Q106,Q162:Q168,2,2)</f>
        <v>1.0870438463564181E-2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>
      <c r="A107" t="s">
        <v>70</v>
      </c>
      <c r="B107" s="1" t="s">
        <v>211</v>
      </c>
      <c r="C107" t="s">
        <v>21</v>
      </c>
      <c r="D107" s="1" t="s">
        <v>16</v>
      </c>
      <c r="E107" s="1" t="s">
        <v>22</v>
      </c>
      <c r="F107" s="1" t="s">
        <v>18</v>
      </c>
      <c r="G107" s="23">
        <v>13.154000282287598</v>
      </c>
      <c r="I107" s="1">
        <f t="shared" ref="I107" si="86">ABS(G107-G106)</f>
        <v>13.477999687194824</v>
      </c>
      <c r="J107" s="2">
        <f t="shared" ref="J107" si="87">POWER(2,-(I107))</f>
        <v>8.7643116575011919E-5</v>
      </c>
      <c r="R107" s="14" t="s">
        <v>209</v>
      </c>
      <c r="S107" s="5">
        <f>TTEST(Q129:Q136,Q162:Q168,2,2)</f>
        <v>5.7250772038692194E-2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>
      <c r="A108" t="s">
        <v>71</v>
      </c>
      <c r="B108" s="1" t="s">
        <v>211</v>
      </c>
      <c r="C108" t="s">
        <v>405</v>
      </c>
      <c r="D108" s="1" t="s">
        <v>16</v>
      </c>
      <c r="E108" s="1" t="s">
        <v>17</v>
      </c>
      <c r="F108" s="1" t="s">
        <v>18</v>
      </c>
      <c r="G108" s="23">
        <v>27.420999526977539</v>
      </c>
      <c r="J108" s="1"/>
      <c r="L108" s="2"/>
      <c r="M108" s="3"/>
      <c r="N108" s="4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>
      <c r="A109" t="s">
        <v>71</v>
      </c>
      <c r="B109" s="1" t="s">
        <v>211</v>
      </c>
      <c r="C109" t="s">
        <v>21</v>
      </c>
      <c r="D109" s="1" t="s">
        <v>16</v>
      </c>
      <c r="E109" s="1" t="s">
        <v>22</v>
      </c>
      <c r="F109" s="1" t="s">
        <v>18</v>
      </c>
      <c r="G109" s="23">
        <v>13.468000411987305</v>
      </c>
      <c r="I109" s="1">
        <f t="shared" ref="I109" si="88">ABS(G109-G108)</f>
        <v>13.952999114990234</v>
      </c>
      <c r="J109" s="2">
        <f t="shared" ref="J109" si="89">POWER(2,-(I109))</f>
        <v>6.305633675781906E-5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>
      <c r="A110" t="s">
        <v>72</v>
      </c>
      <c r="B110" s="1" t="s">
        <v>211</v>
      </c>
      <c r="C110" t="s">
        <v>405</v>
      </c>
      <c r="D110" s="1" t="s">
        <v>16</v>
      </c>
      <c r="E110" s="1" t="s">
        <v>17</v>
      </c>
      <c r="F110" s="1" t="s">
        <v>18</v>
      </c>
      <c r="G110" s="23">
        <v>27.379999160766602</v>
      </c>
      <c r="J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>
      <c r="A111" t="s">
        <v>72</v>
      </c>
      <c r="B111" s="1" t="s">
        <v>211</v>
      </c>
      <c r="C111" t="s">
        <v>21</v>
      </c>
      <c r="D111" s="1" t="s">
        <v>16</v>
      </c>
      <c r="E111" s="1" t="s">
        <v>22</v>
      </c>
      <c r="F111" s="1" t="s">
        <v>18</v>
      </c>
      <c r="G111" s="23">
        <v>13.638999938964844</v>
      </c>
      <c r="I111" s="1">
        <f t="shared" ref="I111" si="90">ABS(G111-G110)</f>
        <v>13.740999221801758</v>
      </c>
      <c r="J111" s="2">
        <f t="shared" ref="J111" si="91">POWER(2,-(I111))</f>
        <v>7.3037695844141922E-5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>
      <c r="A112" t="s">
        <v>73</v>
      </c>
      <c r="B112" s="1" t="s">
        <v>211</v>
      </c>
      <c r="C112" t="s">
        <v>405</v>
      </c>
      <c r="D112" s="1" t="s">
        <v>16</v>
      </c>
      <c r="E112" s="1" t="s">
        <v>17</v>
      </c>
      <c r="F112" s="1" t="s">
        <v>18</v>
      </c>
      <c r="G112" s="23">
        <v>26.798999786376953</v>
      </c>
      <c r="J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19" s="1" customFormat="1">
      <c r="A113" t="s">
        <v>73</v>
      </c>
      <c r="B113" s="1" t="s">
        <v>211</v>
      </c>
      <c r="C113" t="s">
        <v>21</v>
      </c>
      <c r="D113" s="1" t="s">
        <v>16</v>
      </c>
      <c r="E113" s="1" t="s">
        <v>22</v>
      </c>
      <c r="F113" s="1" t="s">
        <v>18</v>
      </c>
      <c r="G113" s="23">
        <v>12.989999771118164</v>
      </c>
      <c r="I113" s="1">
        <f t="shared" ref="I113" si="92">ABS(G113-G112)</f>
        <v>13.809000015258789</v>
      </c>
      <c r="J113" s="2">
        <f t="shared" ref="J113" si="93">POWER(2,-(I113))</f>
        <v>6.9674969180482299E-5</v>
      </c>
      <c r="K113" s="2"/>
      <c r="O113" s="5"/>
      <c r="P113" s="5"/>
      <c r="Q113" s="5"/>
      <c r="R113" s="9"/>
      <c r="S113" s="15"/>
    </row>
    <row r="114" spans="1:19" s="1" customFormat="1">
      <c r="A114" t="s">
        <v>74</v>
      </c>
      <c r="B114" s="1" t="s">
        <v>211</v>
      </c>
      <c r="C114" t="s">
        <v>405</v>
      </c>
      <c r="D114" s="1" t="s">
        <v>16</v>
      </c>
      <c r="E114" s="1" t="s">
        <v>17</v>
      </c>
      <c r="F114" s="1" t="s">
        <v>18</v>
      </c>
      <c r="G114" s="23">
        <v>26.819000244140625</v>
      </c>
      <c r="K114" s="2"/>
      <c r="O114" s="5"/>
      <c r="P114" s="5"/>
      <c r="Q114" s="5"/>
      <c r="R114" s="9"/>
      <c r="S114" s="15"/>
    </row>
    <row r="115" spans="1:19" s="1" customFormat="1">
      <c r="A115" t="s">
        <v>74</v>
      </c>
      <c r="B115" s="1" t="s">
        <v>211</v>
      </c>
      <c r="C115" t="s">
        <v>21</v>
      </c>
      <c r="D115" s="1" t="s">
        <v>16</v>
      </c>
      <c r="E115" s="1" t="s">
        <v>22</v>
      </c>
      <c r="F115" s="1" t="s">
        <v>18</v>
      </c>
      <c r="G115" s="23">
        <v>12.975000381469727</v>
      </c>
      <c r="I115" s="1">
        <f t="shared" ref="I115" si="94">ABS(G115-G114)</f>
        <v>13.843999862670898</v>
      </c>
      <c r="J115" s="2">
        <f t="shared" ref="J115" si="95">POWER(2,-(I115))</f>
        <v>6.8004990043861666E-5</v>
      </c>
      <c r="K115" s="2"/>
      <c r="O115" s="5"/>
      <c r="P115" s="5"/>
      <c r="Q115" s="5"/>
      <c r="R115" s="9"/>
      <c r="S115" s="15"/>
    </row>
    <row r="116" spans="1:19" s="1" customFormat="1">
      <c r="A116" t="s">
        <v>75</v>
      </c>
      <c r="B116" s="1" t="s">
        <v>211</v>
      </c>
      <c r="C116" t="s">
        <v>405</v>
      </c>
      <c r="D116" s="1" t="s">
        <v>16</v>
      </c>
      <c r="E116" s="1" t="s">
        <v>17</v>
      </c>
      <c r="F116" s="1" t="s">
        <v>18</v>
      </c>
      <c r="G116" s="23">
        <v>26.221000671386719</v>
      </c>
      <c r="K116" s="2"/>
      <c r="O116" s="5"/>
      <c r="P116" s="5"/>
      <c r="Q116" s="5"/>
      <c r="R116" s="9"/>
      <c r="S116" s="15"/>
    </row>
    <row r="117" spans="1:19" s="1" customFormat="1">
      <c r="A117" t="s">
        <v>75</v>
      </c>
      <c r="B117" s="1" t="s">
        <v>211</v>
      </c>
      <c r="C117" t="s">
        <v>21</v>
      </c>
      <c r="D117" s="1" t="s">
        <v>16</v>
      </c>
      <c r="E117" s="1" t="s">
        <v>22</v>
      </c>
      <c r="F117" s="1" t="s">
        <v>18</v>
      </c>
      <c r="G117" s="23">
        <v>13.067999839782715</v>
      </c>
      <c r="I117" s="1">
        <f t="shared" ref="I117" si="96">ABS(G117-G116)</f>
        <v>13.153000831604004</v>
      </c>
      <c r="J117" s="2">
        <f t="shared" ref="J117" si="97">POWER(2,-(I117))</f>
        <v>1.0978732833553267E-4</v>
      </c>
      <c r="K117" s="2"/>
      <c r="O117" s="5"/>
      <c r="P117" s="5"/>
      <c r="Q117" s="5"/>
      <c r="R117" s="9"/>
      <c r="S117" s="15"/>
    </row>
    <row r="118" spans="1:19" s="1" customFormat="1">
      <c r="A118" t="s">
        <v>76</v>
      </c>
      <c r="B118" s="1" t="s">
        <v>211</v>
      </c>
      <c r="C118" t="s">
        <v>405</v>
      </c>
      <c r="D118" s="1" t="s">
        <v>16</v>
      </c>
      <c r="E118" s="1" t="s">
        <v>17</v>
      </c>
      <c r="F118" s="1" t="s">
        <v>18</v>
      </c>
      <c r="G118" s="23">
        <v>26.13599967956543</v>
      </c>
      <c r="K118" s="2"/>
      <c r="O118" s="5"/>
      <c r="P118" s="5"/>
      <c r="Q118" s="5"/>
      <c r="R118" s="9"/>
      <c r="S118" s="15"/>
    </row>
    <row r="119" spans="1:19" s="1" customFormat="1">
      <c r="A119" t="s">
        <v>76</v>
      </c>
      <c r="B119" s="1" t="s">
        <v>211</v>
      </c>
      <c r="C119" t="s">
        <v>21</v>
      </c>
      <c r="D119" s="1" t="s">
        <v>16</v>
      </c>
      <c r="E119" s="1" t="s">
        <v>22</v>
      </c>
      <c r="F119" s="1" t="s">
        <v>18</v>
      </c>
      <c r="G119" s="23">
        <v>13.052000045776367</v>
      </c>
      <c r="I119" s="1">
        <f t="shared" ref="I119" si="98">ABS(G119-G118)</f>
        <v>13.083999633789062</v>
      </c>
      <c r="J119" s="2">
        <f t="shared" ref="J119" si="99">POWER(2,-(I119))</f>
        <v>1.1516583134471964E-4</v>
      </c>
      <c r="K119" s="2"/>
      <c r="O119" s="5"/>
      <c r="P119" s="5"/>
      <c r="Q119" s="5"/>
      <c r="R119" s="9"/>
      <c r="S119" s="15"/>
    </row>
    <row r="120" spans="1:19" s="1" customFormat="1">
      <c r="A120" t="s">
        <v>77</v>
      </c>
      <c r="B120" s="1" t="s">
        <v>211</v>
      </c>
      <c r="C120" t="s">
        <v>405</v>
      </c>
      <c r="D120" s="1" t="s">
        <v>16</v>
      </c>
      <c r="E120" s="1" t="s">
        <v>17</v>
      </c>
      <c r="F120" s="1" t="s">
        <v>18</v>
      </c>
      <c r="G120" s="23">
        <v>25.444999694824219</v>
      </c>
      <c r="K120" s="2"/>
      <c r="O120" s="5"/>
      <c r="P120" s="5"/>
      <c r="Q120" s="5"/>
      <c r="R120" s="9"/>
      <c r="S120" s="15"/>
    </row>
    <row r="121" spans="1:19" s="1" customFormat="1">
      <c r="A121" t="s">
        <v>77</v>
      </c>
      <c r="B121" s="1" t="s">
        <v>211</v>
      </c>
      <c r="C121" t="s">
        <v>21</v>
      </c>
      <c r="D121" s="1" t="s">
        <v>16</v>
      </c>
      <c r="E121" s="1" t="s">
        <v>22</v>
      </c>
      <c r="F121" s="1" t="s">
        <v>18</v>
      </c>
      <c r="G121" s="23">
        <v>13.234999656677246</v>
      </c>
      <c r="I121" s="1">
        <f t="shared" ref="I121" si="100">ABS(G121-G120)</f>
        <v>12.210000038146973</v>
      </c>
      <c r="J121" s="2">
        <f t="shared" ref="J121" si="101">POWER(2,-(I121))</f>
        <v>2.1106865440630697E-4</v>
      </c>
      <c r="K121" s="2"/>
      <c r="O121" s="5"/>
      <c r="P121" s="5"/>
      <c r="Q121" s="5"/>
      <c r="R121" s="9"/>
      <c r="S121" s="15"/>
    </row>
    <row r="122" spans="1:19" s="1" customFormat="1">
      <c r="A122" t="s">
        <v>78</v>
      </c>
      <c r="B122" s="1" t="s">
        <v>211</v>
      </c>
      <c r="C122" t="s">
        <v>405</v>
      </c>
      <c r="D122" s="1" t="s">
        <v>16</v>
      </c>
      <c r="E122" s="1" t="s">
        <v>17</v>
      </c>
      <c r="F122" s="1" t="s">
        <v>18</v>
      </c>
      <c r="G122" s="23">
        <v>25.356000900268555</v>
      </c>
      <c r="K122" s="2"/>
      <c r="O122" s="5"/>
      <c r="P122" s="5"/>
      <c r="Q122" s="5"/>
      <c r="R122" s="9"/>
      <c r="S122" s="15"/>
    </row>
    <row r="123" spans="1:19" s="1" customFormat="1">
      <c r="A123" t="s">
        <v>78</v>
      </c>
      <c r="B123" s="1" t="s">
        <v>211</v>
      </c>
      <c r="C123" t="s">
        <v>21</v>
      </c>
      <c r="D123" s="1" t="s">
        <v>16</v>
      </c>
      <c r="E123" s="1" t="s">
        <v>22</v>
      </c>
      <c r="F123" s="1" t="s">
        <v>18</v>
      </c>
      <c r="G123" s="23">
        <v>12.98799991607666</v>
      </c>
      <c r="I123" s="1">
        <f t="shared" ref="I123" si="102">ABS(G123-G122)</f>
        <v>12.368000984191895</v>
      </c>
      <c r="J123" s="2">
        <f t="shared" ref="J123" si="103">POWER(2,-(I123))</f>
        <v>1.8917368221692173E-4</v>
      </c>
      <c r="K123" s="2"/>
      <c r="O123" s="5"/>
      <c r="P123" s="5"/>
      <c r="Q123" s="5"/>
      <c r="R123" s="9"/>
      <c r="S123" s="15"/>
    </row>
    <row r="124" spans="1:19" s="1" customFormat="1">
      <c r="A124" t="s">
        <v>79</v>
      </c>
      <c r="B124" s="1" t="s">
        <v>211</v>
      </c>
      <c r="C124" t="s">
        <v>405</v>
      </c>
      <c r="D124" s="1" t="s">
        <v>16</v>
      </c>
      <c r="E124" s="1" t="s">
        <v>17</v>
      </c>
      <c r="F124" s="1" t="s">
        <v>18</v>
      </c>
      <c r="G124" s="23">
        <v>25.642000198364258</v>
      </c>
      <c r="K124" s="2"/>
      <c r="O124" s="5"/>
      <c r="P124" s="5"/>
      <c r="Q124" s="5"/>
      <c r="R124" s="9"/>
      <c r="S124" s="15"/>
    </row>
    <row r="125" spans="1:19" s="1" customFormat="1">
      <c r="A125" t="s">
        <v>79</v>
      </c>
      <c r="B125" s="1" t="s">
        <v>211</v>
      </c>
      <c r="C125" t="s">
        <v>21</v>
      </c>
      <c r="D125" s="1" t="s">
        <v>16</v>
      </c>
      <c r="E125" s="1" t="s">
        <v>22</v>
      </c>
      <c r="F125" s="1" t="s">
        <v>18</v>
      </c>
      <c r="G125" s="23">
        <v>13.267999649047852</v>
      </c>
      <c r="I125" s="1">
        <f t="shared" ref="I125" si="104">ABS(G125-G124)</f>
        <v>12.374000549316406</v>
      </c>
      <c r="J125" s="2">
        <f t="shared" ref="J125" si="105">POWER(2,-(I125))</f>
        <v>1.8838862151417682E-4</v>
      </c>
      <c r="K125" s="2"/>
      <c r="O125" s="5"/>
      <c r="P125" s="5"/>
      <c r="Q125" s="5"/>
      <c r="R125" s="9"/>
      <c r="S125" s="15"/>
    </row>
    <row r="126" spans="1:19" s="1" customFormat="1">
      <c r="A126" t="s">
        <v>80</v>
      </c>
      <c r="B126" s="1" t="s">
        <v>211</v>
      </c>
      <c r="C126" t="s">
        <v>405</v>
      </c>
      <c r="D126" s="1" t="s">
        <v>16</v>
      </c>
      <c r="E126" s="1" t="s">
        <v>17</v>
      </c>
      <c r="F126" s="1" t="s">
        <v>18</v>
      </c>
      <c r="G126" s="23">
        <v>25.601999282836914</v>
      </c>
      <c r="K126" s="2"/>
      <c r="O126" s="5"/>
      <c r="Q126" s="32" t="s">
        <v>200</v>
      </c>
      <c r="R126" s="32" t="s">
        <v>201</v>
      </c>
      <c r="S126" s="31"/>
    </row>
    <row r="127" spans="1:19" s="1" customFormat="1">
      <c r="A127" t="s">
        <v>80</v>
      </c>
      <c r="B127" s="1" t="s">
        <v>211</v>
      </c>
      <c r="C127" t="s">
        <v>21</v>
      </c>
      <c r="D127" s="1" t="s">
        <v>16</v>
      </c>
      <c r="E127" s="1" t="s">
        <v>22</v>
      </c>
      <c r="F127" s="1" t="s">
        <v>18</v>
      </c>
      <c r="G127" s="23">
        <v>13.126999855041504</v>
      </c>
      <c r="I127" s="1">
        <f t="shared" ref="I127" si="106">ABS(G127-G126)</f>
        <v>12.47499942779541</v>
      </c>
      <c r="J127" s="2">
        <f t="shared" ref="J127" si="107">POWER(2,-(I127))</f>
        <v>1.7565114144575745E-4</v>
      </c>
      <c r="K127" s="2"/>
      <c r="O127" s="5"/>
      <c r="P127" s="32" t="s">
        <v>199</v>
      </c>
      <c r="Q127" s="33"/>
      <c r="R127" s="33"/>
      <c r="S127" s="31"/>
    </row>
    <row r="128" spans="1:19" s="1" customFormat="1">
      <c r="A128"/>
      <c r="C128"/>
      <c r="G128"/>
      <c r="J128" s="2"/>
      <c r="K128" s="2"/>
      <c r="O128" s="5"/>
      <c r="P128" s="33"/>
      <c r="Q128" s="33"/>
      <c r="R128" s="33"/>
      <c r="S128" s="31"/>
    </row>
    <row r="129" spans="1:44">
      <c r="A129" t="s">
        <v>81</v>
      </c>
      <c r="B129" s="1" t="s">
        <v>216</v>
      </c>
      <c r="C129" t="s">
        <v>405</v>
      </c>
      <c r="D129" s="1" t="s">
        <v>16</v>
      </c>
      <c r="E129" s="1" t="s">
        <v>17</v>
      </c>
      <c r="F129" s="1" t="s">
        <v>18</v>
      </c>
      <c r="G129" s="23">
        <v>24.902999877929688</v>
      </c>
      <c r="J129" s="1"/>
      <c r="K129" s="2">
        <f>AVERAGE(J130:J160)</f>
        <v>2.0549165548365837E-4</v>
      </c>
      <c r="L129" s="2">
        <f>STDEV(J130:J160)/SQRT(16)</f>
        <v>2.0873157865959113E-5</v>
      </c>
      <c r="M129" s="3">
        <f>K129*(1/K9)</f>
        <v>3.1870615669456752</v>
      </c>
      <c r="N129" s="4">
        <f>L129*(1/K9)</f>
        <v>0.32373109778503095</v>
      </c>
      <c r="P129" s="22">
        <v>1</v>
      </c>
      <c r="Q129" s="5">
        <f>(J130+J132)/2</f>
        <v>3.0703085519106317E-4</v>
      </c>
      <c r="R129" s="14" t="s">
        <v>202</v>
      </c>
      <c r="S129" s="15">
        <f>AVERAGE(Q129:Q136)</f>
        <v>2.0549165548365837E-4</v>
      </c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>
      <c r="A130" t="s">
        <v>81</v>
      </c>
      <c r="B130" s="1" t="s">
        <v>216</v>
      </c>
      <c r="C130" t="s">
        <v>21</v>
      </c>
      <c r="D130" s="1" t="s">
        <v>16</v>
      </c>
      <c r="E130" s="1" t="s">
        <v>22</v>
      </c>
      <c r="F130" s="1" t="s">
        <v>18</v>
      </c>
      <c r="G130" s="23">
        <v>13.189000129699707</v>
      </c>
      <c r="I130" s="1">
        <f>ABS(G130-G129)</f>
        <v>11.71399974822998</v>
      </c>
      <c r="J130" s="2">
        <f>POWER(2,-(I130))</f>
        <v>2.9766975264966164E-4</v>
      </c>
      <c r="L130" s="2"/>
      <c r="M130" s="3"/>
      <c r="P130" s="22">
        <v>2</v>
      </c>
      <c r="Q130" s="5">
        <f>(J134+J136)/2</f>
        <v>2.0146277971239151E-4</v>
      </c>
      <c r="R130" s="14" t="s">
        <v>203</v>
      </c>
      <c r="S130" s="16">
        <f>S129*(1/S9)</f>
        <v>3.1870615669456752</v>
      </c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>
      <c r="A131" t="s">
        <v>82</v>
      </c>
      <c r="B131" s="1" t="s">
        <v>216</v>
      </c>
      <c r="C131" t="s">
        <v>405</v>
      </c>
      <c r="D131" s="1" t="s">
        <v>16</v>
      </c>
      <c r="E131" s="1" t="s">
        <v>17</v>
      </c>
      <c r="F131" s="1" t="s">
        <v>18</v>
      </c>
      <c r="G131" s="23">
        <v>24.903999328613281</v>
      </c>
      <c r="J131" s="1"/>
      <c r="P131" s="22">
        <v>3</v>
      </c>
      <c r="Q131" s="5">
        <f>(J138+J140)/2</f>
        <v>3.1175069545869667E-4</v>
      </c>
      <c r="R131" s="14" t="s">
        <v>204</v>
      </c>
      <c r="S131" s="17">
        <f>STDEV(Q129:Q136)/SQRT(8)</f>
        <v>2.9800286741412911E-5</v>
      </c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>
      <c r="A132" t="s">
        <v>82</v>
      </c>
      <c r="B132" s="1" t="s">
        <v>216</v>
      </c>
      <c r="C132" t="s">
        <v>21</v>
      </c>
      <c r="D132" s="1" t="s">
        <v>16</v>
      </c>
      <c r="E132" s="1" t="s">
        <v>22</v>
      </c>
      <c r="F132" s="1" t="s">
        <v>18</v>
      </c>
      <c r="G132" s="23">
        <v>13.277999877929688</v>
      </c>
      <c r="I132" s="1">
        <f t="shared" ref="I132" si="108">ABS(G132-G131)</f>
        <v>11.625999450683594</v>
      </c>
      <c r="J132" s="2">
        <f t="shared" ref="J132" si="109">POWER(2,-(I132))</f>
        <v>3.1639195773246469E-4</v>
      </c>
      <c r="P132" s="22">
        <v>4</v>
      </c>
      <c r="Q132" s="5">
        <f>(J142+J144)/2</f>
        <v>2.3334365475773794E-4</v>
      </c>
      <c r="R132" s="14" t="s">
        <v>205</v>
      </c>
      <c r="S132" s="18">
        <f>S131*(1/S9)</f>
        <v>0.46218591374904139</v>
      </c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>
      <c r="A133" t="s">
        <v>83</v>
      </c>
      <c r="B133" s="1" t="s">
        <v>216</v>
      </c>
      <c r="C133" t="s">
        <v>405</v>
      </c>
      <c r="D133" s="1" t="s">
        <v>16</v>
      </c>
      <c r="E133" s="1" t="s">
        <v>17</v>
      </c>
      <c r="F133" s="1" t="s">
        <v>18</v>
      </c>
      <c r="G133" s="23">
        <v>25.486000061035156</v>
      </c>
      <c r="J133" s="1"/>
      <c r="L133" s="2"/>
      <c r="M133" s="3"/>
      <c r="N133" s="4"/>
      <c r="P133" s="22">
        <v>5</v>
      </c>
      <c r="Q133" s="5">
        <f>(J146+J148)/2</f>
        <v>2.4743066692361847E-4</v>
      </c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>
      <c r="A134" t="s">
        <v>83</v>
      </c>
      <c r="B134" s="1" t="s">
        <v>216</v>
      </c>
      <c r="C134" t="s">
        <v>21</v>
      </c>
      <c r="D134" s="1" t="s">
        <v>16</v>
      </c>
      <c r="E134" s="1" t="s">
        <v>22</v>
      </c>
      <c r="F134" s="1" t="s">
        <v>18</v>
      </c>
      <c r="G134" s="23">
        <v>13.178999900817871</v>
      </c>
      <c r="I134" s="1">
        <f t="shared" ref="I134" si="110">ABS(G134-G133)</f>
        <v>12.307000160217285</v>
      </c>
      <c r="J134" s="2">
        <f t="shared" ref="J134" si="111">POWER(2,-(I134))</f>
        <v>1.9734394019486757E-4</v>
      </c>
      <c r="P134" s="22">
        <v>6</v>
      </c>
      <c r="Q134" s="5">
        <f>(J150+J152)/2</f>
        <v>9.4608495464942145E-5</v>
      </c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>
      <c r="A135" t="s">
        <v>84</v>
      </c>
      <c r="B135" s="1" t="s">
        <v>216</v>
      </c>
      <c r="C135" t="s">
        <v>405</v>
      </c>
      <c r="D135" s="1" t="s">
        <v>16</v>
      </c>
      <c r="E135" s="1" t="s">
        <v>17</v>
      </c>
      <c r="F135" s="1" t="s">
        <v>18</v>
      </c>
      <c r="G135" s="23">
        <v>25.50200080871582</v>
      </c>
      <c r="J135" s="1"/>
      <c r="P135" s="22">
        <v>7</v>
      </c>
      <c r="Q135" s="5">
        <f>(J154+J156)/2</f>
        <v>1.2925915938177991E-4</v>
      </c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>
      <c r="A136" t="s">
        <v>84</v>
      </c>
      <c r="B136" s="1" t="s">
        <v>216</v>
      </c>
      <c r="C136" t="s">
        <v>21</v>
      </c>
      <c r="D136" s="1" t="s">
        <v>16</v>
      </c>
      <c r="E136" s="1" t="s">
        <v>22</v>
      </c>
      <c r="F136" s="1" t="s">
        <v>18</v>
      </c>
      <c r="G136" s="23">
        <v>13.253999710083008</v>
      </c>
      <c r="I136" s="1">
        <f t="shared" ref="I136" si="112">ABS(G136-G135)</f>
        <v>12.248001098632812</v>
      </c>
      <c r="J136" s="2">
        <f t="shared" ref="J136" si="113">POWER(2,-(I136))</f>
        <v>2.0558161922991543E-4</v>
      </c>
      <c r="P136" s="22">
        <v>8</v>
      </c>
      <c r="Q136" s="5">
        <f>(J158+J160)/2</f>
        <v>1.1904693697903715E-4</v>
      </c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>
      <c r="A137" t="s">
        <v>85</v>
      </c>
      <c r="B137" s="1" t="s">
        <v>216</v>
      </c>
      <c r="C137" t="s">
        <v>405</v>
      </c>
      <c r="D137" s="1" t="s">
        <v>16</v>
      </c>
      <c r="E137" s="1" t="s">
        <v>17</v>
      </c>
      <c r="F137" s="1" t="s">
        <v>18</v>
      </c>
      <c r="G137" s="23">
        <v>25.128999710083008</v>
      </c>
      <c r="J137" s="1"/>
      <c r="L137" s="2"/>
      <c r="M137" s="3"/>
      <c r="N137" s="4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>
      <c r="A138" t="s">
        <v>85</v>
      </c>
      <c r="B138" s="1" t="s">
        <v>216</v>
      </c>
      <c r="C138" t="s">
        <v>21</v>
      </c>
      <c r="D138" s="1" t="s">
        <v>16</v>
      </c>
      <c r="E138" s="1" t="s">
        <v>22</v>
      </c>
      <c r="F138" s="1" t="s">
        <v>18</v>
      </c>
      <c r="G138" s="23">
        <v>13.324999809265137</v>
      </c>
      <c r="I138" s="1">
        <f t="shared" ref="I138" si="114">ABS(G138-G137)</f>
        <v>11.803999900817871</v>
      </c>
      <c r="J138" s="2">
        <f t="shared" ref="J138" si="115">POWER(2,-(I138))</f>
        <v>2.7966747478799103E-4</v>
      </c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>
      <c r="A139" t="s">
        <v>86</v>
      </c>
      <c r="B139" s="1" t="s">
        <v>216</v>
      </c>
      <c r="C139" t="s">
        <v>405</v>
      </c>
      <c r="D139" s="1" t="s">
        <v>16</v>
      </c>
      <c r="E139" s="1" t="s">
        <v>17</v>
      </c>
      <c r="F139" s="1" t="s">
        <v>18</v>
      </c>
      <c r="G139" s="23">
        <v>25.207000732421875</v>
      </c>
      <c r="J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>
      <c r="A140" t="s">
        <v>86</v>
      </c>
      <c r="B140" s="1" t="s">
        <v>216</v>
      </c>
      <c r="C140" t="s">
        <v>21</v>
      </c>
      <c r="D140" s="1" t="s">
        <v>16</v>
      </c>
      <c r="E140" s="1" t="s">
        <v>22</v>
      </c>
      <c r="F140" s="1" t="s">
        <v>18</v>
      </c>
      <c r="G140" s="23">
        <v>13.701000213623047</v>
      </c>
      <c r="I140" s="1">
        <f t="shared" ref="I140" si="116">ABS(G140-G139)</f>
        <v>11.506000518798828</v>
      </c>
      <c r="J140" s="2">
        <f t="shared" ref="J140" si="117">POWER(2,-(I140))</f>
        <v>3.4383391612940236E-4</v>
      </c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>
      <c r="A141" t="s">
        <v>87</v>
      </c>
      <c r="B141" s="1" t="s">
        <v>216</v>
      </c>
      <c r="C141" t="s">
        <v>405</v>
      </c>
      <c r="D141" s="1" t="s">
        <v>16</v>
      </c>
      <c r="E141" s="1" t="s">
        <v>17</v>
      </c>
      <c r="F141" s="1" t="s">
        <v>18</v>
      </c>
      <c r="G141" s="23">
        <v>25.601999282836914</v>
      </c>
      <c r="J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>
      <c r="A142" t="s">
        <v>87</v>
      </c>
      <c r="B142" s="1" t="s">
        <v>216</v>
      </c>
      <c r="C142" t="s">
        <v>21</v>
      </c>
      <c r="D142" s="1" t="s">
        <v>16</v>
      </c>
      <c r="E142" s="1" t="s">
        <v>22</v>
      </c>
      <c r="F142" s="1" t="s">
        <v>18</v>
      </c>
      <c r="G142" s="23">
        <v>13.295999526977539</v>
      </c>
      <c r="I142" s="1">
        <f t="shared" ref="I142" si="118">ABS(G142-G141)</f>
        <v>12.305999755859375</v>
      </c>
      <c r="J142" s="2">
        <f t="shared" ref="J142" si="119">POWER(2,-(I142))</f>
        <v>1.974808313586447E-4</v>
      </c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>
      <c r="A143" t="s">
        <v>88</v>
      </c>
      <c r="B143" s="1" t="s">
        <v>216</v>
      </c>
      <c r="C143" t="s">
        <v>405</v>
      </c>
      <c r="D143" s="1" t="s">
        <v>16</v>
      </c>
      <c r="E143" s="1" t="s">
        <v>17</v>
      </c>
      <c r="F143" s="1" t="s">
        <v>18</v>
      </c>
      <c r="G143" s="23">
        <v>25.625999450683594</v>
      </c>
      <c r="J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>
      <c r="A144" t="s">
        <v>88</v>
      </c>
      <c r="B144" s="1" t="s">
        <v>216</v>
      </c>
      <c r="C144" t="s">
        <v>21</v>
      </c>
      <c r="D144" s="1" t="s">
        <v>16</v>
      </c>
      <c r="E144" s="1" t="s">
        <v>22</v>
      </c>
      <c r="F144" s="1" t="s">
        <v>18</v>
      </c>
      <c r="G144" s="23">
        <v>13.767000198364258</v>
      </c>
      <c r="I144" s="1">
        <f t="shared" ref="I144" si="120">ABS(G144-G143)</f>
        <v>11.858999252319336</v>
      </c>
      <c r="J144" s="2">
        <f t="shared" ref="J144" si="121">POWER(2,-(I144))</f>
        <v>2.6920647815683121E-4</v>
      </c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20" s="1" customFormat="1">
      <c r="A145" t="s">
        <v>89</v>
      </c>
      <c r="B145" s="1" t="s">
        <v>216</v>
      </c>
      <c r="C145" t="s">
        <v>405</v>
      </c>
      <c r="D145" s="1" t="s">
        <v>16</v>
      </c>
      <c r="E145" s="1" t="s">
        <v>17</v>
      </c>
      <c r="F145" s="1" t="s">
        <v>18</v>
      </c>
      <c r="G145" s="23">
        <v>25.635000228881836</v>
      </c>
      <c r="K145" s="2"/>
      <c r="O145" s="5"/>
      <c r="P145" s="5"/>
      <c r="Q145" s="5"/>
      <c r="R145" s="9"/>
      <c r="S145" s="15"/>
      <c r="T145" s="5"/>
    </row>
    <row r="146" spans="1:20" s="1" customFormat="1">
      <c r="A146" t="s">
        <v>89</v>
      </c>
      <c r="B146" s="1" t="s">
        <v>216</v>
      </c>
      <c r="C146" t="s">
        <v>21</v>
      </c>
      <c r="D146" s="1" t="s">
        <v>16</v>
      </c>
      <c r="E146" s="1" t="s">
        <v>22</v>
      </c>
      <c r="F146" s="1" t="s">
        <v>18</v>
      </c>
      <c r="G146" s="23">
        <v>13.684000015258789</v>
      </c>
      <c r="I146" s="1">
        <f t="shared" ref="I146" si="122">ABS(G146-G145)</f>
        <v>11.951000213623047</v>
      </c>
      <c r="J146" s="2">
        <f t="shared" ref="J146" si="123">POWER(2,-(I146))</f>
        <v>2.5257505574491492E-4</v>
      </c>
      <c r="K146" s="2"/>
      <c r="L146" s="2"/>
      <c r="M146" s="3"/>
      <c r="N146" s="4"/>
      <c r="O146" s="5"/>
      <c r="P146" s="5"/>
      <c r="Q146" s="5"/>
      <c r="R146" s="9"/>
      <c r="S146" s="15"/>
      <c r="T146" s="5"/>
    </row>
    <row r="147" spans="1:20" s="1" customFormat="1">
      <c r="A147" t="s">
        <v>90</v>
      </c>
      <c r="B147" s="1" t="s">
        <v>216</v>
      </c>
      <c r="C147" t="s">
        <v>405</v>
      </c>
      <c r="D147" s="1" t="s">
        <v>16</v>
      </c>
      <c r="E147" s="1" t="s">
        <v>17</v>
      </c>
      <c r="F147" s="1" t="s">
        <v>18</v>
      </c>
      <c r="G147" s="23">
        <v>25.625</v>
      </c>
      <c r="K147" s="2"/>
      <c r="O147" s="5"/>
      <c r="P147" s="5"/>
      <c r="Q147" s="5"/>
      <c r="R147" s="9"/>
      <c r="S147" s="15"/>
      <c r="T147" s="5"/>
    </row>
    <row r="148" spans="1:20" s="1" customFormat="1">
      <c r="A148" t="s">
        <v>90</v>
      </c>
      <c r="B148" s="1" t="s">
        <v>216</v>
      </c>
      <c r="C148" t="s">
        <v>21</v>
      </c>
      <c r="D148" s="1" t="s">
        <v>16</v>
      </c>
      <c r="E148" s="1" t="s">
        <v>22</v>
      </c>
      <c r="F148" s="1" t="s">
        <v>18</v>
      </c>
      <c r="G148" s="23">
        <v>13.61400032043457</v>
      </c>
      <c r="I148" s="1">
        <f t="shared" ref="I148" si="124">ABS(G148-G147)</f>
        <v>12.01099967956543</v>
      </c>
      <c r="J148" s="2">
        <f t="shared" ref="J148" si="125">POWER(2,-(I148))</f>
        <v>2.4228627810232202E-4</v>
      </c>
      <c r="K148" s="2"/>
      <c r="O148" s="5"/>
      <c r="P148" s="5"/>
      <c r="Q148" s="5"/>
      <c r="R148" s="9"/>
      <c r="S148" s="15"/>
      <c r="T148" s="5"/>
    </row>
    <row r="149" spans="1:20" s="1" customFormat="1">
      <c r="A149" t="s">
        <v>91</v>
      </c>
      <c r="B149" s="1" t="s">
        <v>216</v>
      </c>
      <c r="C149" t="s">
        <v>405</v>
      </c>
      <c r="D149" s="1" t="s">
        <v>16</v>
      </c>
      <c r="E149" s="1" t="s">
        <v>17</v>
      </c>
      <c r="F149" s="1" t="s">
        <v>18</v>
      </c>
      <c r="G149" s="23">
        <v>26.572000503540039</v>
      </c>
      <c r="K149" s="2"/>
      <c r="O149" s="5"/>
      <c r="P149" s="5"/>
      <c r="Q149" s="5"/>
      <c r="R149" s="9"/>
      <c r="S149" s="15"/>
      <c r="T149" s="5"/>
    </row>
    <row r="150" spans="1:20" s="1" customFormat="1">
      <c r="A150" t="s">
        <v>91</v>
      </c>
      <c r="B150" s="1" t="s">
        <v>216</v>
      </c>
      <c r="C150" t="s">
        <v>21</v>
      </c>
      <c r="D150" s="1" t="s">
        <v>16</v>
      </c>
      <c r="E150" s="1" t="s">
        <v>22</v>
      </c>
      <c r="F150" s="1" t="s">
        <v>18</v>
      </c>
      <c r="G150" s="23">
        <v>13.119999885559082</v>
      </c>
      <c r="I150" s="1">
        <f t="shared" ref="I150" si="126">ABS(G150-G149)</f>
        <v>13.452000617980957</v>
      </c>
      <c r="J150" s="2">
        <f t="shared" ref="J150" si="127">POWER(2,-(I150))</f>
        <v>8.923686658479547E-5</v>
      </c>
      <c r="K150" s="2"/>
      <c r="O150" s="5"/>
      <c r="P150" s="5"/>
      <c r="Q150" s="5"/>
      <c r="R150" s="9"/>
      <c r="S150" s="15"/>
      <c r="T150" s="5"/>
    </row>
    <row r="151" spans="1:20" s="1" customFormat="1">
      <c r="A151" t="s">
        <v>92</v>
      </c>
      <c r="B151" s="1" t="s">
        <v>216</v>
      </c>
      <c r="C151" t="s">
        <v>405</v>
      </c>
      <c r="D151" s="1" t="s">
        <v>16</v>
      </c>
      <c r="E151" s="1" t="s">
        <v>17</v>
      </c>
      <c r="F151" s="1" t="s">
        <v>18</v>
      </c>
      <c r="G151" s="23">
        <v>26.559999465942383</v>
      </c>
      <c r="K151" s="2"/>
      <c r="O151" s="5"/>
      <c r="P151" s="5"/>
      <c r="Q151" s="5"/>
      <c r="R151" s="9"/>
      <c r="S151" s="15"/>
      <c r="T151" s="5"/>
    </row>
    <row r="152" spans="1:20" s="1" customFormat="1">
      <c r="A152" t="s">
        <v>92</v>
      </c>
      <c r="B152" s="1" t="s">
        <v>216</v>
      </c>
      <c r="C152" t="s">
        <v>21</v>
      </c>
      <c r="D152" s="1" t="s">
        <v>16</v>
      </c>
      <c r="E152" s="1" t="s">
        <v>22</v>
      </c>
      <c r="F152" s="1" t="s">
        <v>18</v>
      </c>
      <c r="G152" s="23">
        <v>13.272000312805176</v>
      </c>
      <c r="I152" s="1">
        <f t="shared" ref="I152" si="128">ABS(G152-G151)</f>
        <v>13.287999153137207</v>
      </c>
      <c r="J152" s="2">
        <f t="shared" ref="J152" si="129">POWER(2,-(I152))</f>
        <v>9.9980124345088806E-5</v>
      </c>
      <c r="K152" s="2"/>
      <c r="O152" s="5"/>
      <c r="P152" s="5"/>
      <c r="Q152" s="5"/>
      <c r="R152" s="9"/>
      <c r="S152" s="15"/>
      <c r="T152" s="5"/>
    </row>
    <row r="153" spans="1:20" s="1" customFormat="1">
      <c r="A153" t="s">
        <v>93</v>
      </c>
      <c r="B153" s="1" t="s">
        <v>216</v>
      </c>
      <c r="C153" t="s">
        <v>405</v>
      </c>
      <c r="D153" s="1" t="s">
        <v>16</v>
      </c>
      <c r="E153" s="1" t="s">
        <v>17</v>
      </c>
      <c r="F153" s="1" t="s">
        <v>18</v>
      </c>
      <c r="G153" s="23">
        <v>25.97599983215332</v>
      </c>
      <c r="K153" s="2"/>
      <c r="O153" s="5"/>
      <c r="P153" s="5"/>
      <c r="Q153" s="5"/>
      <c r="R153" s="9"/>
      <c r="S153" s="15"/>
      <c r="T153" s="5"/>
    </row>
    <row r="154" spans="1:20" s="1" customFormat="1">
      <c r="A154" t="s">
        <v>93</v>
      </c>
      <c r="B154" s="1" t="s">
        <v>216</v>
      </c>
      <c r="C154" t="s">
        <v>21</v>
      </c>
      <c r="D154" s="1" t="s">
        <v>16</v>
      </c>
      <c r="E154" s="1" t="s">
        <v>22</v>
      </c>
      <c r="F154" s="1" t="s">
        <v>18</v>
      </c>
      <c r="G154" s="23">
        <v>13.045999526977539</v>
      </c>
      <c r="I154" s="1">
        <f t="shared" ref="I154" si="130">ABS(G154-G153)</f>
        <v>12.930000305175781</v>
      </c>
      <c r="J154" s="2">
        <f t="shared" ref="J154" si="131">POWER(2,-(I154))</f>
        <v>1.2813921650081807E-4</v>
      </c>
      <c r="K154" s="2"/>
      <c r="O154" s="5"/>
      <c r="P154" s="5"/>
      <c r="Q154" s="5"/>
      <c r="R154" s="9"/>
      <c r="S154" s="15"/>
      <c r="T154" s="5"/>
    </row>
    <row r="155" spans="1:20" s="1" customFormat="1">
      <c r="A155" t="s">
        <v>94</v>
      </c>
      <c r="B155" s="1" t="s">
        <v>216</v>
      </c>
      <c r="C155" t="s">
        <v>405</v>
      </c>
      <c r="D155" s="1" t="s">
        <v>16</v>
      </c>
      <c r="E155" s="1" t="s">
        <v>17</v>
      </c>
      <c r="F155" s="1" t="s">
        <v>18</v>
      </c>
      <c r="G155" s="23">
        <v>26.035999298095703</v>
      </c>
      <c r="K155" s="2"/>
      <c r="O155" s="5"/>
      <c r="P155" s="5"/>
      <c r="Q155" s="5"/>
      <c r="R155" s="9"/>
      <c r="S155" s="16"/>
      <c r="T155" s="6"/>
    </row>
    <row r="156" spans="1:20" s="1" customFormat="1">
      <c r="A156" t="s">
        <v>94</v>
      </c>
      <c r="B156" s="1" t="s">
        <v>216</v>
      </c>
      <c r="C156" t="s">
        <v>21</v>
      </c>
      <c r="D156" s="1" t="s">
        <v>16</v>
      </c>
      <c r="E156" s="1" t="s">
        <v>22</v>
      </c>
      <c r="F156" s="1" t="s">
        <v>18</v>
      </c>
      <c r="G156" s="23">
        <v>13.130999565124512</v>
      </c>
      <c r="I156" s="1">
        <f t="shared" ref="I156" si="132">ABS(G156-G155)</f>
        <v>12.904999732971191</v>
      </c>
      <c r="J156" s="2">
        <f t="shared" ref="J156" si="133">POWER(2,-(I156))</f>
        <v>1.3037910226274172E-4</v>
      </c>
      <c r="K156" s="2"/>
      <c r="O156" s="5"/>
      <c r="P156" s="5"/>
      <c r="Q156" s="5"/>
      <c r="R156" s="9"/>
      <c r="S156" s="16"/>
      <c r="T156" s="6"/>
    </row>
    <row r="157" spans="1:20" s="1" customFormat="1">
      <c r="A157" t="s">
        <v>95</v>
      </c>
      <c r="B157" s="1" t="s">
        <v>216</v>
      </c>
      <c r="C157" t="s">
        <v>405</v>
      </c>
      <c r="D157" s="1" t="s">
        <v>16</v>
      </c>
      <c r="E157" s="1" t="s">
        <v>17</v>
      </c>
      <c r="F157" s="1" t="s">
        <v>18</v>
      </c>
      <c r="G157" s="23">
        <v>26.451999664306641</v>
      </c>
      <c r="K157" s="2"/>
      <c r="O157" s="5"/>
      <c r="P157" s="5"/>
      <c r="Q157" s="5"/>
      <c r="R157" s="9"/>
      <c r="S157" s="16"/>
      <c r="T157" s="6"/>
    </row>
    <row r="158" spans="1:20" s="1" customFormat="1">
      <c r="A158" t="s">
        <v>95</v>
      </c>
      <c r="B158" s="1" t="s">
        <v>216</v>
      </c>
      <c r="C158" t="s">
        <v>21</v>
      </c>
      <c r="D158" s="1" t="s">
        <v>16</v>
      </c>
      <c r="E158" s="1" t="s">
        <v>22</v>
      </c>
      <c r="F158" s="1" t="s">
        <v>18</v>
      </c>
      <c r="G158" s="23">
        <v>13.307000160217285</v>
      </c>
      <c r="I158" s="1">
        <f t="shared" ref="I158" si="134">ABS(G158-G157)</f>
        <v>13.144999504089355</v>
      </c>
      <c r="J158" s="2">
        <f t="shared" ref="J158" si="135">POWER(2,-(I158))</f>
        <v>1.1039791118550581E-4</v>
      </c>
      <c r="K158" s="2"/>
      <c r="O158" s="5"/>
      <c r="P158" s="5"/>
      <c r="Q158" s="5"/>
      <c r="R158" s="9"/>
      <c r="S158" s="15"/>
      <c r="T158" s="5"/>
    </row>
    <row r="159" spans="1:20" s="1" customFormat="1">
      <c r="A159" t="s">
        <v>96</v>
      </c>
      <c r="B159" s="1" t="s">
        <v>216</v>
      </c>
      <c r="C159" t="s">
        <v>405</v>
      </c>
      <c r="D159" s="1" t="s">
        <v>16</v>
      </c>
      <c r="E159" s="1" t="s">
        <v>17</v>
      </c>
      <c r="F159" s="1" t="s">
        <v>18</v>
      </c>
      <c r="G159" s="23">
        <v>26.465999603271484</v>
      </c>
      <c r="K159" s="2"/>
      <c r="O159" s="5"/>
      <c r="Q159" s="32" t="s">
        <v>200</v>
      </c>
      <c r="R159" s="32" t="s">
        <v>201</v>
      </c>
      <c r="S159" s="31"/>
      <c r="T159" s="5"/>
    </row>
    <row r="160" spans="1:20" s="1" customFormat="1">
      <c r="A160" t="s">
        <v>96</v>
      </c>
      <c r="B160" s="1" t="s">
        <v>216</v>
      </c>
      <c r="C160" t="s">
        <v>21</v>
      </c>
      <c r="D160" s="1" t="s">
        <v>16</v>
      </c>
      <c r="E160" s="1" t="s">
        <v>22</v>
      </c>
      <c r="F160" s="1" t="s">
        <v>18</v>
      </c>
      <c r="G160" s="23">
        <v>13.531000137329102</v>
      </c>
      <c r="I160" s="1">
        <f t="shared" ref="I160" si="136">ABS(G160-G159)</f>
        <v>12.934999465942383</v>
      </c>
      <c r="J160" s="2">
        <f t="shared" ref="J160" si="137">POWER(2,-(I160))</f>
        <v>1.276959627725685E-4</v>
      </c>
      <c r="K160" s="2"/>
      <c r="O160" s="5"/>
      <c r="P160" s="32" t="s">
        <v>199</v>
      </c>
      <c r="Q160" s="33"/>
      <c r="R160" s="33"/>
      <c r="S160" s="31"/>
      <c r="T160" s="6"/>
    </row>
    <row r="161" spans="1:20" s="1" customFormat="1">
      <c r="A161"/>
      <c r="C161"/>
      <c r="G161" s="23"/>
      <c r="J161" s="2"/>
      <c r="K161" s="2"/>
      <c r="O161" s="5"/>
      <c r="P161" s="33"/>
      <c r="Q161" s="33"/>
      <c r="R161" s="33"/>
      <c r="S161" s="31"/>
      <c r="T161" s="6"/>
    </row>
    <row r="162" spans="1:20" s="1" customFormat="1">
      <c r="A162" t="s">
        <v>97</v>
      </c>
      <c r="B162" s="1" t="s">
        <v>220</v>
      </c>
      <c r="C162" t="s">
        <v>405</v>
      </c>
      <c r="D162" s="1" t="s">
        <v>16</v>
      </c>
      <c r="E162" s="1" t="s">
        <v>17</v>
      </c>
      <c r="F162" s="1" t="s">
        <v>18</v>
      </c>
      <c r="G162" s="23">
        <v>24.007999420166016</v>
      </c>
      <c r="K162" s="2">
        <f>AVERAGE(J163:J189)</f>
        <v>3.883535311467097E-4</v>
      </c>
      <c r="L162" s="2">
        <f>STDEV(J163:J189)/SQRT(14)</f>
        <v>5.9743464329628478E-5</v>
      </c>
      <c r="M162" s="3">
        <f>K162*(1/K9)</f>
        <v>6.023147804187829</v>
      </c>
      <c r="N162" s="4">
        <f>L162*(1/K9)</f>
        <v>0.92658798525417863</v>
      </c>
      <c r="O162" s="5"/>
      <c r="P162" s="22">
        <v>1</v>
      </c>
      <c r="Q162" s="5">
        <f>(J163+J165)/2</f>
        <v>4.8487403947075234E-4</v>
      </c>
      <c r="R162" s="14" t="s">
        <v>202</v>
      </c>
      <c r="S162" s="15">
        <f>AVERAGE(Q162:Q168)</f>
        <v>3.883535311467097E-4</v>
      </c>
      <c r="T162" s="6"/>
    </row>
    <row r="163" spans="1:20" s="1" customFormat="1">
      <c r="A163" t="s">
        <v>97</v>
      </c>
      <c r="B163" s="1" t="s">
        <v>220</v>
      </c>
      <c r="C163" t="s">
        <v>21</v>
      </c>
      <c r="D163" s="1" t="s">
        <v>16</v>
      </c>
      <c r="E163" s="1" t="s">
        <v>22</v>
      </c>
      <c r="F163" s="1" t="s">
        <v>18</v>
      </c>
      <c r="G163" s="23">
        <v>13.060000419616699</v>
      </c>
      <c r="I163" s="1">
        <f>ABS(G163-G162)</f>
        <v>10.947999000549316</v>
      </c>
      <c r="J163" s="2">
        <f>POWER(2,-(I163))</f>
        <v>5.0620206016195504E-4</v>
      </c>
      <c r="K163" s="2"/>
      <c r="O163" s="5"/>
      <c r="P163" s="22">
        <v>2</v>
      </c>
      <c r="Q163" s="5">
        <f>(J167+J169)/2</f>
        <v>9.774181988786917E-5</v>
      </c>
      <c r="R163" s="14" t="s">
        <v>203</v>
      </c>
      <c r="S163" s="16">
        <f>S162*(1/S9)</f>
        <v>6.023147804187829</v>
      </c>
      <c r="T163" s="5"/>
    </row>
    <row r="164" spans="1:20" s="1" customFormat="1">
      <c r="A164" t="s">
        <v>98</v>
      </c>
      <c r="B164" s="1" t="s">
        <v>220</v>
      </c>
      <c r="C164" t="s">
        <v>405</v>
      </c>
      <c r="D164" s="1" t="s">
        <v>16</v>
      </c>
      <c r="E164" s="1" t="s">
        <v>17</v>
      </c>
      <c r="F164" s="1" t="s">
        <v>18</v>
      </c>
      <c r="G164" s="23">
        <v>24.111000061035156</v>
      </c>
      <c r="K164" s="2"/>
      <c r="O164" s="5"/>
      <c r="P164" s="22">
        <v>3</v>
      </c>
      <c r="Q164" s="5">
        <f>(J171+J173)/2</f>
        <v>5.3791294944355913E-4</v>
      </c>
      <c r="R164" s="14" t="s">
        <v>204</v>
      </c>
      <c r="S164" s="17">
        <f>STDEV(Q162:Q168)/SQRT(7)</f>
        <v>8.7727348570450955E-5</v>
      </c>
      <c r="T164" s="5"/>
    </row>
    <row r="165" spans="1:20" s="1" customFormat="1">
      <c r="A165" t="s">
        <v>98</v>
      </c>
      <c r="B165" s="1" t="s">
        <v>220</v>
      </c>
      <c r="C165" t="s">
        <v>21</v>
      </c>
      <c r="D165" s="1" t="s">
        <v>16</v>
      </c>
      <c r="E165" s="1" t="s">
        <v>22</v>
      </c>
      <c r="F165" s="1" t="s">
        <v>18</v>
      </c>
      <c r="G165" s="23">
        <v>13.03600025177002</v>
      </c>
      <c r="I165" s="1">
        <f t="shared" ref="I165" si="138">ABS(G165-G164)</f>
        <v>11.074999809265137</v>
      </c>
      <c r="J165" s="2">
        <f t="shared" ref="J165" si="139">POWER(2,-(I165))</f>
        <v>4.6354601877954959E-4</v>
      </c>
      <c r="K165" s="2"/>
      <c r="O165" s="5"/>
      <c r="P165" s="22">
        <v>4</v>
      </c>
      <c r="Q165" s="5">
        <f>(J175+J177)/2</f>
        <v>3.4833101557812951E-4</v>
      </c>
      <c r="R165" s="14" t="s">
        <v>205</v>
      </c>
      <c r="S165" s="18">
        <f>S164*(1/S9)</f>
        <v>1.3606025039842327</v>
      </c>
      <c r="T165" s="5"/>
    </row>
    <row r="166" spans="1:20" s="1" customFormat="1">
      <c r="A166" t="s">
        <v>99</v>
      </c>
      <c r="B166" s="1" t="s">
        <v>220</v>
      </c>
      <c r="C166" t="s">
        <v>405</v>
      </c>
      <c r="D166" s="1" t="s">
        <v>16</v>
      </c>
      <c r="E166" s="1" t="s">
        <v>17</v>
      </c>
      <c r="F166" s="1" t="s">
        <v>18</v>
      </c>
      <c r="G166" s="23">
        <v>26.781000137329102</v>
      </c>
      <c r="K166" s="2"/>
      <c r="L166" s="2"/>
      <c r="M166" s="3"/>
      <c r="N166" s="4"/>
      <c r="O166" s="5"/>
      <c r="P166" s="22">
        <v>5</v>
      </c>
      <c r="Q166" s="5">
        <f>(J179+J181)/2</f>
        <v>9.8985620486241707E-5</v>
      </c>
      <c r="R166" s="9"/>
      <c r="S166" s="15"/>
      <c r="T166" s="5"/>
    </row>
    <row r="167" spans="1:20" s="1" customFormat="1">
      <c r="A167" t="s">
        <v>99</v>
      </c>
      <c r="B167" s="1" t="s">
        <v>220</v>
      </c>
      <c r="C167" t="s">
        <v>21</v>
      </c>
      <c r="D167" s="1" t="s">
        <v>16</v>
      </c>
      <c r="E167" s="1" t="s">
        <v>22</v>
      </c>
      <c r="F167" s="1" t="s">
        <v>18</v>
      </c>
      <c r="G167" s="23">
        <v>13.302000045776367</v>
      </c>
      <c r="I167" s="1">
        <f t="shared" ref="I167" si="140">ABS(G167-G166)</f>
        <v>13.479000091552734</v>
      </c>
      <c r="J167" s="2">
        <f t="shared" ref="J167" si="141">POWER(2,-(I167))</f>
        <v>8.7582363497650087E-5</v>
      </c>
      <c r="K167" s="2"/>
      <c r="O167" s="5"/>
      <c r="P167" s="22">
        <v>6</v>
      </c>
      <c r="Q167" s="5">
        <f>(J183+J185)/2</f>
        <v>4.1429943752904666E-4</v>
      </c>
      <c r="R167" s="9"/>
      <c r="S167" s="15"/>
      <c r="T167" s="5"/>
    </row>
    <row r="168" spans="1:20" s="1" customFormat="1">
      <c r="A168" t="s">
        <v>100</v>
      </c>
      <c r="B168" s="1" t="s">
        <v>220</v>
      </c>
      <c r="C168" t="s">
        <v>405</v>
      </c>
      <c r="D168" s="1" t="s">
        <v>16</v>
      </c>
      <c r="E168" s="1" t="s">
        <v>17</v>
      </c>
      <c r="F168" s="1" t="s">
        <v>18</v>
      </c>
      <c r="G168" s="23">
        <v>26.725000381469727</v>
      </c>
      <c r="K168" s="2"/>
      <c r="O168" s="5"/>
      <c r="P168" s="22">
        <v>7</v>
      </c>
      <c r="Q168" s="5">
        <f>(J187+J189)/2</f>
        <v>7.3632983563136985E-4</v>
      </c>
      <c r="R168" s="9"/>
      <c r="S168" s="15"/>
      <c r="T168" s="5"/>
    </row>
    <row r="169" spans="1:20" s="1" customFormat="1">
      <c r="A169" t="s">
        <v>100</v>
      </c>
      <c r="B169" s="1" t="s">
        <v>220</v>
      </c>
      <c r="C169" t="s">
        <v>21</v>
      </c>
      <c r="D169" s="1" t="s">
        <v>16</v>
      </c>
      <c r="E169" s="1" t="s">
        <v>22</v>
      </c>
      <c r="F169" s="1" t="s">
        <v>18</v>
      </c>
      <c r="G169" s="23">
        <v>13.546999931335449</v>
      </c>
      <c r="I169" s="1">
        <f t="shared" ref="I169" si="142">ABS(G169-G168)</f>
        <v>13.178000450134277</v>
      </c>
      <c r="J169" s="2">
        <f t="shared" ref="J169" si="143">POWER(2,-(I169))</f>
        <v>1.0790127627808827E-4</v>
      </c>
      <c r="K169" s="2"/>
      <c r="O169" s="5"/>
      <c r="P169" s="5"/>
      <c r="Q169" s="5"/>
      <c r="R169" s="9"/>
      <c r="S169" s="15"/>
      <c r="T169" s="5"/>
    </row>
    <row r="170" spans="1:20" s="1" customFormat="1">
      <c r="A170" t="s">
        <v>101</v>
      </c>
      <c r="B170" s="1" t="s">
        <v>220</v>
      </c>
      <c r="C170" t="s">
        <v>405</v>
      </c>
      <c r="D170" s="1" t="s">
        <v>16</v>
      </c>
      <c r="E170" s="1" t="s">
        <v>17</v>
      </c>
      <c r="F170" s="1" t="s">
        <v>18</v>
      </c>
      <c r="G170" s="23">
        <v>24.517000198364258</v>
      </c>
      <c r="K170" s="2"/>
      <c r="O170" s="5"/>
      <c r="P170" s="5"/>
      <c r="Q170" s="5"/>
      <c r="R170" s="9"/>
      <c r="S170" s="15"/>
      <c r="T170" s="5"/>
    </row>
    <row r="171" spans="1:20" s="1" customFormat="1">
      <c r="A171" t="s">
        <v>101</v>
      </c>
      <c r="B171" s="1" t="s">
        <v>220</v>
      </c>
      <c r="C171" t="s">
        <v>21</v>
      </c>
      <c r="D171" s="1" t="s">
        <v>16</v>
      </c>
      <c r="E171" s="1" t="s">
        <v>22</v>
      </c>
      <c r="F171" s="1" t="s">
        <v>18</v>
      </c>
      <c r="G171" s="23">
        <v>13.635000228881836</v>
      </c>
      <c r="I171" s="1">
        <f t="shared" ref="I171" si="144">ABS(G171-G170)</f>
        <v>10.881999969482422</v>
      </c>
      <c r="J171" s="2">
        <f t="shared" ref="J171" si="145">POWER(2,-(I171))</f>
        <v>5.2989716544817001E-4</v>
      </c>
      <c r="K171" s="2"/>
      <c r="O171" s="5"/>
      <c r="P171" s="5"/>
      <c r="Q171" s="5"/>
      <c r="R171" s="9"/>
      <c r="S171" s="15"/>
      <c r="T171" s="5"/>
    </row>
    <row r="172" spans="1:20" s="1" customFormat="1">
      <c r="A172" t="s">
        <v>102</v>
      </c>
      <c r="B172" s="1" t="s">
        <v>220</v>
      </c>
      <c r="C172" t="s">
        <v>405</v>
      </c>
      <c r="D172" s="1" t="s">
        <v>16</v>
      </c>
      <c r="E172" s="1" t="s">
        <v>17</v>
      </c>
      <c r="F172" s="1" t="s">
        <v>18</v>
      </c>
      <c r="G172" s="23">
        <v>24.538000106811523</v>
      </c>
      <c r="K172" s="2"/>
      <c r="O172" s="5"/>
      <c r="P172" s="5"/>
      <c r="Q172" s="5"/>
      <c r="R172" s="9"/>
      <c r="S172" s="15"/>
      <c r="T172" s="5"/>
    </row>
    <row r="173" spans="1:20" s="1" customFormat="1">
      <c r="A173" t="s">
        <v>102</v>
      </c>
      <c r="B173" s="1" t="s">
        <v>220</v>
      </c>
      <c r="C173" t="s">
        <v>21</v>
      </c>
      <c r="D173" s="1" t="s">
        <v>16</v>
      </c>
      <c r="E173" s="1" t="s">
        <v>22</v>
      </c>
      <c r="F173" s="1" t="s">
        <v>18</v>
      </c>
      <c r="G173" s="23">
        <v>13.699000358581543</v>
      </c>
      <c r="I173" s="1">
        <f t="shared" ref="I173" si="146">ABS(G173-G172)</f>
        <v>10.83899974822998</v>
      </c>
      <c r="J173" s="2">
        <f t="shared" ref="J173" si="147">POWER(2,-(I173))</f>
        <v>5.4592873343894824E-4</v>
      </c>
      <c r="K173" s="2"/>
      <c r="O173" s="5"/>
      <c r="P173" s="5"/>
      <c r="Q173" s="5"/>
      <c r="R173" s="9"/>
      <c r="S173" s="15"/>
      <c r="T173" s="5"/>
    </row>
    <row r="174" spans="1:20" s="1" customFormat="1">
      <c r="A174" t="s">
        <v>103</v>
      </c>
      <c r="B174" s="1" t="s">
        <v>220</v>
      </c>
      <c r="C174" t="s">
        <v>405</v>
      </c>
      <c r="D174" s="1" t="s">
        <v>16</v>
      </c>
      <c r="E174" s="1" t="s">
        <v>17</v>
      </c>
      <c r="F174" s="1" t="s">
        <v>18</v>
      </c>
      <c r="G174" s="23">
        <v>24.798000335693359</v>
      </c>
      <c r="K174" s="2"/>
      <c r="O174" s="5"/>
      <c r="P174" s="5"/>
      <c r="Q174" s="5"/>
      <c r="R174" s="9"/>
      <c r="S174" s="15"/>
      <c r="T174" s="5"/>
    </row>
    <row r="175" spans="1:20" s="1" customFormat="1">
      <c r="A175" t="s">
        <v>103</v>
      </c>
      <c r="B175" s="1" t="s">
        <v>220</v>
      </c>
      <c r="C175" t="s">
        <v>21</v>
      </c>
      <c r="D175" s="1" t="s">
        <v>16</v>
      </c>
      <c r="E175" s="1" t="s">
        <v>22</v>
      </c>
      <c r="F175" s="1" t="s">
        <v>18</v>
      </c>
      <c r="G175" s="23">
        <v>13.23799991607666</v>
      </c>
      <c r="I175" s="1">
        <f t="shared" ref="I175" si="148">ABS(G175-G174)</f>
        <v>11.560000419616699</v>
      </c>
      <c r="J175" s="2">
        <f t="shared" ref="J175" si="149">POWER(2,-(I175))</f>
        <v>3.3120213204859418E-4</v>
      </c>
      <c r="K175" s="2"/>
      <c r="O175" s="5"/>
      <c r="P175" s="5"/>
      <c r="Q175" s="5"/>
      <c r="R175" s="9"/>
      <c r="S175" s="15"/>
      <c r="T175" s="5"/>
    </row>
    <row r="176" spans="1:20" s="1" customFormat="1">
      <c r="A176" t="s">
        <v>104</v>
      </c>
      <c r="B176" s="1" t="s">
        <v>220</v>
      </c>
      <c r="C176" t="s">
        <v>405</v>
      </c>
      <c r="D176" s="1" t="s">
        <v>16</v>
      </c>
      <c r="E176" s="1" t="s">
        <v>17</v>
      </c>
      <c r="F176" s="1" t="s">
        <v>18</v>
      </c>
      <c r="G176" s="23">
        <v>24.820999145507812</v>
      </c>
      <c r="K176" s="2"/>
      <c r="O176" s="5"/>
      <c r="P176" s="5"/>
      <c r="Q176" s="5"/>
      <c r="R176" s="9"/>
      <c r="S176" s="15"/>
      <c r="T176" s="5"/>
    </row>
    <row r="177" spans="1:44" s="7" customFormat="1">
      <c r="A177" t="s">
        <v>104</v>
      </c>
      <c r="B177" s="1" t="s">
        <v>220</v>
      </c>
      <c r="C177" t="s">
        <v>21</v>
      </c>
      <c r="D177" s="1" t="s">
        <v>16</v>
      </c>
      <c r="E177" s="1" t="s">
        <v>22</v>
      </c>
      <c r="F177" s="1" t="s">
        <v>18</v>
      </c>
      <c r="G177" s="23">
        <v>13.402999877929688</v>
      </c>
      <c r="H177" s="1"/>
      <c r="I177" s="1">
        <f t="shared" ref="I177" si="150">ABS(G177-G176)</f>
        <v>11.417999267578125</v>
      </c>
      <c r="J177" s="2">
        <f t="shared" ref="J177" si="151">POWER(2,-(I177))</f>
        <v>3.6545989910766478E-4</v>
      </c>
      <c r="K177" s="2"/>
      <c r="L177" s="1"/>
      <c r="M177" s="1"/>
      <c r="N177" s="1"/>
      <c r="O177" s="5"/>
      <c r="P177" s="5"/>
      <c r="Q177" s="5"/>
      <c r="R177" s="9"/>
      <c r="S177" s="15"/>
      <c r="T177" s="5"/>
      <c r="U177" s="1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</row>
    <row r="178" spans="1:44">
      <c r="A178" t="s">
        <v>105</v>
      </c>
      <c r="B178" s="1" t="s">
        <v>220</v>
      </c>
      <c r="C178" t="s">
        <v>405</v>
      </c>
      <c r="D178" s="1" t="s">
        <v>16</v>
      </c>
      <c r="E178" s="1" t="s">
        <v>17</v>
      </c>
      <c r="F178" s="1" t="s">
        <v>18</v>
      </c>
      <c r="G178" s="23">
        <v>26.46299934387207</v>
      </c>
      <c r="J178" s="1"/>
    </row>
    <row r="179" spans="1:44">
      <c r="A179" t="s">
        <v>105</v>
      </c>
      <c r="B179" s="1" t="s">
        <v>220</v>
      </c>
      <c r="C179" t="s">
        <v>21</v>
      </c>
      <c r="D179" s="1" t="s">
        <v>16</v>
      </c>
      <c r="E179" s="1" t="s">
        <v>22</v>
      </c>
      <c r="F179" s="1" t="s">
        <v>18</v>
      </c>
      <c r="G179" s="23">
        <v>13.270999908447266</v>
      </c>
      <c r="I179" s="1">
        <f t="shared" ref="I179" si="152">ABS(G179-G178)</f>
        <v>13.191999435424805</v>
      </c>
      <c r="J179" s="2">
        <f t="shared" ref="J179" si="153">POWER(2,-(I179))</f>
        <v>1.0685933499322056E-4</v>
      </c>
    </row>
    <row r="180" spans="1:44">
      <c r="A180" t="s">
        <v>106</v>
      </c>
      <c r="B180" s="1" t="s">
        <v>220</v>
      </c>
      <c r="C180" t="s">
        <v>405</v>
      </c>
      <c r="D180" s="1" t="s">
        <v>16</v>
      </c>
      <c r="E180" s="1" t="s">
        <v>17</v>
      </c>
      <c r="F180" s="1" t="s">
        <v>18</v>
      </c>
      <c r="G180" s="23">
        <v>26.624000549316406</v>
      </c>
      <c r="J180" s="1"/>
    </row>
    <row r="181" spans="1:44">
      <c r="A181" t="s">
        <v>106</v>
      </c>
      <c r="B181" s="1" t="s">
        <v>220</v>
      </c>
      <c r="C181" t="s">
        <v>21</v>
      </c>
      <c r="D181" s="1" t="s">
        <v>16</v>
      </c>
      <c r="E181" s="1" t="s">
        <v>22</v>
      </c>
      <c r="F181" s="1" t="s">
        <v>18</v>
      </c>
      <c r="G181" s="23">
        <v>13.201999664306641</v>
      </c>
      <c r="I181" s="1">
        <f t="shared" ref="I181" si="154">ABS(G181-G180)</f>
        <v>13.422000885009766</v>
      </c>
      <c r="J181" s="2">
        <f t="shared" ref="J181" si="155">POWER(2,-(I181))</f>
        <v>9.1111905979262859E-5</v>
      </c>
    </row>
    <row r="182" spans="1:44">
      <c r="A182" t="s">
        <v>107</v>
      </c>
      <c r="B182" s="1" t="s">
        <v>220</v>
      </c>
      <c r="C182" t="s">
        <v>405</v>
      </c>
      <c r="D182" s="1" t="s">
        <v>16</v>
      </c>
      <c r="E182" s="1" t="s">
        <v>17</v>
      </c>
      <c r="F182" s="1" t="s">
        <v>18</v>
      </c>
      <c r="G182" s="23">
        <v>24.530000686645508</v>
      </c>
      <c r="J182" s="1"/>
    </row>
    <row r="183" spans="1:44">
      <c r="A183" t="s">
        <v>107</v>
      </c>
      <c r="B183" s="1" t="s">
        <v>220</v>
      </c>
      <c r="C183" t="s">
        <v>21</v>
      </c>
      <c r="D183" s="1" t="s">
        <v>16</v>
      </c>
      <c r="E183" s="1" t="s">
        <v>22</v>
      </c>
      <c r="F183" s="1" t="s">
        <v>18</v>
      </c>
      <c r="G183" s="23">
        <v>13.329000473022461</v>
      </c>
      <c r="I183" s="1">
        <f t="shared" ref="I183" si="156">ABS(G183-G182)</f>
        <v>11.201000213623047</v>
      </c>
      <c r="J183" s="2">
        <f t="shared" ref="J183" si="157">POWER(2,-(I183))</f>
        <v>4.2477891791681195E-4</v>
      </c>
    </row>
    <row r="184" spans="1:44">
      <c r="A184" t="s">
        <v>108</v>
      </c>
      <c r="B184" s="1" t="s">
        <v>220</v>
      </c>
      <c r="C184" t="s">
        <v>405</v>
      </c>
      <c r="D184" s="1" t="s">
        <v>16</v>
      </c>
      <c r="E184" s="1" t="s">
        <v>17</v>
      </c>
      <c r="F184" s="1" t="s">
        <v>18</v>
      </c>
      <c r="G184" s="23">
        <v>24.558000564575195</v>
      </c>
      <c r="J184" s="1"/>
    </row>
    <row r="185" spans="1:44">
      <c r="A185" t="s">
        <v>108</v>
      </c>
      <c r="B185" s="1" t="s">
        <v>220</v>
      </c>
      <c r="C185" t="s">
        <v>21</v>
      </c>
      <c r="D185" s="1" t="s">
        <v>16</v>
      </c>
      <c r="E185" s="1" t="s">
        <v>22</v>
      </c>
      <c r="F185" s="1" t="s">
        <v>18</v>
      </c>
      <c r="G185" s="23">
        <v>13.284000396728516</v>
      </c>
      <c r="I185" s="1">
        <f t="shared" ref="I185" si="158">ABS(G185-G184)</f>
        <v>11.27400016784668</v>
      </c>
      <c r="J185" s="2">
        <f t="shared" ref="J185" si="159">POWER(2,-(I185))</f>
        <v>4.038199571412813E-4</v>
      </c>
    </row>
    <row r="186" spans="1:44">
      <c r="A186" t="s">
        <v>109</v>
      </c>
      <c r="B186" s="1" t="s">
        <v>220</v>
      </c>
      <c r="C186" t="s">
        <v>405</v>
      </c>
      <c r="D186" s="1" t="s">
        <v>16</v>
      </c>
      <c r="E186" s="1" t="s">
        <v>17</v>
      </c>
      <c r="F186" s="1" t="s">
        <v>18</v>
      </c>
      <c r="G186" s="23">
        <v>23.641000747680664</v>
      </c>
      <c r="J186" s="1"/>
    </row>
    <row r="187" spans="1:44">
      <c r="A187" t="s">
        <v>109</v>
      </c>
      <c r="B187" s="1" t="s">
        <v>220</v>
      </c>
      <c r="C187" t="s">
        <v>21</v>
      </c>
      <c r="D187" s="1" t="s">
        <v>16</v>
      </c>
      <c r="E187" s="1" t="s">
        <v>22</v>
      </c>
      <c r="F187" s="1" t="s">
        <v>18</v>
      </c>
      <c r="G187" s="23">
        <v>13.189999580383301</v>
      </c>
      <c r="I187" s="1">
        <f t="shared" ref="I187" si="160">ABS(G187-G186)</f>
        <v>10.451001167297363</v>
      </c>
      <c r="J187" s="2">
        <f t="shared" ref="J187" si="161">POWER(2,-(I187))</f>
        <v>7.143896664652807E-4</v>
      </c>
    </row>
    <row r="188" spans="1:44">
      <c r="A188" t="s">
        <v>110</v>
      </c>
      <c r="B188" s="1" t="s">
        <v>220</v>
      </c>
      <c r="C188" t="s">
        <v>405</v>
      </c>
      <c r="D188" s="1" t="s">
        <v>16</v>
      </c>
      <c r="E188" s="1" t="s">
        <v>17</v>
      </c>
      <c r="F188" s="1" t="s">
        <v>18</v>
      </c>
      <c r="G188" s="23">
        <v>23.697000503540039</v>
      </c>
      <c r="J188" s="1"/>
      <c r="P188" s="1"/>
      <c r="Q188" s="32" t="s">
        <v>200</v>
      </c>
      <c r="R188" s="32" t="s">
        <v>201</v>
      </c>
      <c r="S188" s="31"/>
    </row>
    <row r="189" spans="1:44">
      <c r="A189" t="s">
        <v>110</v>
      </c>
      <c r="B189" s="1" t="s">
        <v>220</v>
      </c>
      <c r="C189" t="s">
        <v>21</v>
      </c>
      <c r="D189" s="1" t="s">
        <v>16</v>
      </c>
      <c r="E189" s="1" t="s">
        <v>22</v>
      </c>
      <c r="F189" s="1" t="s">
        <v>18</v>
      </c>
      <c r="G189" s="23">
        <v>13.331999778747559</v>
      </c>
      <c r="I189" s="1">
        <f t="shared" ref="I189" si="162">ABS(G189-G188)</f>
        <v>10.36500072479248</v>
      </c>
      <c r="J189" s="2">
        <f t="shared" ref="J189" si="163">POWER(2,-(I189))</f>
        <v>7.58270004797459E-4</v>
      </c>
      <c r="P189" s="32" t="s">
        <v>199</v>
      </c>
      <c r="Q189" s="33"/>
      <c r="R189" s="33"/>
      <c r="S189" s="31"/>
    </row>
    <row r="190" spans="1:44">
      <c r="G190" s="23"/>
      <c r="P190" s="33"/>
      <c r="Q190" s="33"/>
      <c r="R190" s="33"/>
      <c r="S190" s="31"/>
    </row>
    <row r="191" spans="1:44">
      <c r="A191" t="s">
        <v>111</v>
      </c>
      <c r="B191" s="1" t="s">
        <v>212</v>
      </c>
      <c r="C191" t="s">
        <v>21</v>
      </c>
      <c r="D191" s="1" t="s">
        <v>16</v>
      </c>
      <c r="E191" s="1" t="s">
        <v>17</v>
      </c>
      <c r="F191" s="1" t="s">
        <v>18</v>
      </c>
      <c r="G191" s="23">
        <v>13.246999740600586</v>
      </c>
      <c r="J191" s="1"/>
      <c r="K191" s="2">
        <f>AVERAGE(J191:J218)</f>
        <v>3.0274262501729861E-5</v>
      </c>
      <c r="L191" s="2">
        <f>STDEV(J192:J218)/SQRT(14)</f>
        <v>4.5495696682761701E-6</v>
      </c>
      <c r="M191" s="3">
        <f>K191*(1/K191)</f>
        <v>1</v>
      </c>
      <c r="N191" s="4">
        <f>L191*(1/K191)</f>
        <v>0.15027846402587708</v>
      </c>
      <c r="P191" s="22">
        <v>1</v>
      </c>
      <c r="Q191" s="5">
        <f>(J192+J194)/2</f>
        <v>3.0827354481386079E-5</v>
      </c>
      <c r="R191" s="14" t="s">
        <v>202</v>
      </c>
      <c r="S191" s="15">
        <f>AVERAGE(Q191:Q197)</f>
        <v>3.0274262501729858E-5</v>
      </c>
      <c r="U191" s="1"/>
      <c r="W191" s="1"/>
    </row>
    <row r="192" spans="1:44">
      <c r="A192" t="s">
        <v>111</v>
      </c>
      <c r="B192" s="1" t="s">
        <v>212</v>
      </c>
      <c r="C192" t="s">
        <v>405</v>
      </c>
      <c r="D192" s="1" t="s">
        <v>16</v>
      </c>
      <c r="E192" s="1" t="s">
        <v>22</v>
      </c>
      <c r="F192" s="1" t="s">
        <v>18</v>
      </c>
      <c r="G192" s="23">
        <v>28.440000534057617</v>
      </c>
      <c r="I192" s="1">
        <f>ABS(G192-G191)</f>
        <v>15.193000793457031</v>
      </c>
      <c r="J192" s="2">
        <f>POWER(2,-(I192))</f>
        <v>2.6696297723072463E-5</v>
      </c>
      <c r="L192" s="2"/>
      <c r="M192" s="3"/>
      <c r="P192" s="22">
        <v>2</v>
      </c>
      <c r="Q192" s="5">
        <f>(J196+J198)/2</f>
        <v>1.5979279644046025E-5</v>
      </c>
      <c r="R192" s="14" t="s">
        <v>203</v>
      </c>
      <c r="S192" s="16">
        <f>S191*(1/S191)</f>
        <v>1</v>
      </c>
      <c r="U192" s="1"/>
      <c r="W192" s="1"/>
      <c r="X192" s="3"/>
    </row>
    <row r="193" spans="1:24" s="1" customFormat="1">
      <c r="A193" t="s">
        <v>112</v>
      </c>
      <c r="B193" s="1" t="s">
        <v>212</v>
      </c>
      <c r="C193" t="s">
        <v>21</v>
      </c>
      <c r="D193" s="1" t="s">
        <v>16</v>
      </c>
      <c r="E193" s="1" t="s">
        <v>17</v>
      </c>
      <c r="F193" s="1" t="s">
        <v>18</v>
      </c>
      <c r="G193" s="23">
        <v>13.638999938964844</v>
      </c>
      <c r="K193" s="2"/>
      <c r="O193" s="5"/>
      <c r="P193" s="22">
        <v>3</v>
      </c>
      <c r="Q193" s="5">
        <f>(J200+J202)/2</f>
        <v>1.1417617323963858E-5</v>
      </c>
      <c r="R193" s="14" t="s">
        <v>204</v>
      </c>
      <c r="S193" s="17">
        <f>STDEV(Q191:Q197)/SQRT(7)</f>
        <v>6.6453611669657081E-6</v>
      </c>
      <c r="T193" s="5"/>
      <c r="X193" s="5"/>
    </row>
    <row r="194" spans="1:24" s="1" customFormat="1">
      <c r="A194" t="s">
        <v>112</v>
      </c>
      <c r="B194" s="1" t="s">
        <v>212</v>
      </c>
      <c r="C194" t="s">
        <v>405</v>
      </c>
      <c r="D194" s="1" t="s">
        <v>16</v>
      </c>
      <c r="E194" s="1" t="s">
        <v>22</v>
      </c>
      <c r="F194" s="1" t="s">
        <v>18</v>
      </c>
      <c r="G194" s="23">
        <v>28.443000793457031</v>
      </c>
      <c r="I194" s="1">
        <f t="shared" ref="I194" si="164">ABS(G194-G193)</f>
        <v>14.804000854492188</v>
      </c>
      <c r="J194" s="2">
        <f t="shared" ref="J194" si="165">POWER(2,-(I194))</f>
        <v>3.4958411239699696E-5</v>
      </c>
      <c r="K194" s="2"/>
      <c r="O194" s="5"/>
      <c r="P194" s="22">
        <v>4</v>
      </c>
      <c r="Q194" s="5">
        <f>(J204+J206)/2</f>
        <v>1.9940922900792886E-5</v>
      </c>
      <c r="R194" s="14" t="s">
        <v>205</v>
      </c>
      <c r="S194" s="18">
        <f>S193*(1/S191)</f>
        <v>0.21950530311303193</v>
      </c>
      <c r="T194" s="5"/>
      <c r="W194" s="5"/>
      <c r="X194" s="4"/>
    </row>
    <row r="195" spans="1:24" s="1" customFormat="1">
      <c r="A195" t="s">
        <v>113</v>
      </c>
      <c r="B195" s="1" t="s">
        <v>212</v>
      </c>
      <c r="C195" t="s">
        <v>405</v>
      </c>
      <c r="D195" s="1" t="s">
        <v>16</v>
      </c>
      <c r="E195" s="1" t="s">
        <v>17</v>
      </c>
      <c r="F195" s="1" t="s">
        <v>18</v>
      </c>
      <c r="G195" s="23">
        <v>28.910999298095703</v>
      </c>
      <c r="K195" s="2"/>
      <c r="L195" s="2"/>
      <c r="M195" s="3"/>
      <c r="N195" s="4"/>
      <c r="O195" s="5"/>
      <c r="P195" s="22">
        <v>5</v>
      </c>
      <c r="Q195" s="5">
        <f>(J208+J210)/2</f>
        <v>2.9675375244149274E-5</v>
      </c>
      <c r="R195" s="9"/>
      <c r="S195" s="20" t="s">
        <v>206</v>
      </c>
      <c r="T195" s="5"/>
      <c r="U195" s="15"/>
      <c r="W195" s="5"/>
      <c r="X195" s="5"/>
    </row>
    <row r="196" spans="1:24" s="1" customFormat="1">
      <c r="A196" t="s">
        <v>113</v>
      </c>
      <c r="B196" s="1" t="s">
        <v>212</v>
      </c>
      <c r="C196" t="s">
        <v>21</v>
      </c>
      <c r="D196" s="1" t="s">
        <v>16</v>
      </c>
      <c r="E196" s="1" t="s">
        <v>22</v>
      </c>
      <c r="F196" s="1" t="s">
        <v>18</v>
      </c>
      <c r="G196" s="23">
        <v>13.060999870300293</v>
      </c>
      <c r="I196" s="1">
        <f t="shared" ref="I196" si="166">ABS(G196-G195)</f>
        <v>15.84999942779541</v>
      </c>
      <c r="J196" s="2">
        <f t="shared" ref="J196" si="167">POWER(2,-(I196))</f>
        <v>1.6930693239556799E-5</v>
      </c>
      <c r="K196" s="2"/>
      <c r="O196" s="5"/>
      <c r="P196" s="22">
        <v>6</v>
      </c>
      <c r="Q196" s="5">
        <f>(J212+J214)/2</f>
        <v>6.2992472485099476E-5</v>
      </c>
      <c r="R196" s="14" t="s">
        <v>207</v>
      </c>
      <c r="S196" s="5">
        <f>TTEST(Q191:Q197,Q220:Q227,2,2)</f>
        <v>0.63537511643355615</v>
      </c>
      <c r="T196" s="5"/>
      <c r="U196" s="15"/>
      <c r="W196" s="5"/>
      <c r="X196" s="5"/>
    </row>
    <row r="197" spans="1:24" s="1" customFormat="1">
      <c r="A197" t="s">
        <v>114</v>
      </c>
      <c r="B197" s="1" t="s">
        <v>212</v>
      </c>
      <c r="C197" t="s">
        <v>405</v>
      </c>
      <c r="D197" s="1" t="s">
        <v>16</v>
      </c>
      <c r="E197" s="1" t="s">
        <v>17</v>
      </c>
      <c r="F197" s="1" t="s">
        <v>18</v>
      </c>
      <c r="G197" s="23">
        <v>29.103000640869141</v>
      </c>
      <c r="K197" s="2"/>
      <c r="O197" s="5"/>
      <c r="P197" s="22">
        <v>7</v>
      </c>
      <c r="Q197" s="5">
        <f>(J216+J218)/2</f>
        <v>4.1086815432671404E-5</v>
      </c>
      <c r="R197" s="14" t="s">
        <v>208</v>
      </c>
      <c r="S197" s="5">
        <f>TTEST(Q191:Q197,Q253:Q259,2,2)</f>
        <v>0.10448180057221937</v>
      </c>
      <c r="T197" s="5"/>
      <c r="U197" s="15"/>
      <c r="W197" s="5"/>
      <c r="X197" s="5"/>
    </row>
    <row r="198" spans="1:24" s="1" customFormat="1">
      <c r="A198" t="s">
        <v>114</v>
      </c>
      <c r="B198" s="1" t="s">
        <v>212</v>
      </c>
      <c r="C198" t="s">
        <v>21</v>
      </c>
      <c r="D198" s="1" t="s">
        <v>16</v>
      </c>
      <c r="E198" s="1" t="s">
        <v>22</v>
      </c>
      <c r="F198" s="1" t="s">
        <v>18</v>
      </c>
      <c r="G198" s="23">
        <v>13.081000328063965</v>
      </c>
      <c r="I198" s="1">
        <f t="shared" ref="I198" si="168">ABS(G198-G197)</f>
        <v>16.022000312805176</v>
      </c>
      <c r="J198" s="2">
        <f t="shared" ref="J198" si="169">POWER(2,-(I198))</f>
        <v>1.5027866048535251E-5</v>
      </c>
      <c r="K198" s="2"/>
      <c r="O198" s="5"/>
      <c r="P198" s="5"/>
      <c r="Q198" s="5"/>
      <c r="R198" s="14" t="s">
        <v>209</v>
      </c>
      <c r="S198" s="5">
        <f>TTEST(Q220:Q227,Q253:Q259,2,2)</f>
        <v>9.6813524532700423E-2</v>
      </c>
      <c r="T198" s="5"/>
      <c r="U198" s="15"/>
      <c r="W198" s="5"/>
      <c r="X198" s="5"/>
    </row>
    <row r="199" spans="1:24" s="1" customFormat="1">
      <c r="A199" t="s">
        <v>115</v>
      </c>
      <c r="B199" s="1" t="s">
        <v>212</v>
      </c>
      <c r="C199" t="s">
        <v>405</v>
      </c>
      <c r="D199" s="1" t="s">
        <v>16</v>
      </c>
      <c r="E199" s="1" t="s">
        <v>17</v>
      </c>
      <c r="F199" s="1" t="s">
        <v>18</v>
      </c>
      <c r="G199" s="23">
        <v>29.350000381469727</v>
      </c>
      <c r="K199" s="2"/>
      <c r="L199" s="2"/>
      <c r="M199" s="3"/>
      <c r="N199" s="4"/>
      <c r="O199" s="5"/>
      <c r="P199" s="5"/>
      <c r="Q199" s="5"/>
      <c r="R199" s="9"/>
      <c r="S199" s="15"/>
      <c r="T199" s="5"/>
      <c r="U199" s="15"/>
      <c r="W199" s="5"/>
      <c r="X199" s="5"/>
    </row>
    <row r="200" spans="1:24" s="1" customFormat="1">
      <c r="A200" t="s">
        <v>115</v>
      </c>
      <c r="B200" s="1" t="s">
        <v>212</v>
      </c>
      <c r="C200" t="s">
        <v>21</v>
      </c>
      <c r="D200" s="1" t="s">
        <v>16</v>
      </c>
      <c r="E200" s="1" t="s">
        <v>22</v>
      </c>
      <c r="F200" s="1" t="s">
        <v>18</v>
      </c>
      <c r="G200" s="23">
        <v>12.842000007629395</v>
      </c>
      <c r="I200" s="1">
        <f t="shared" ref="I200" si="170">ABS(G200-G199)</f>
        <v>16.508000373840332</v>
      </c>
      <c r="J200" s="2">
        <f t="shared" ref="J200" si="171">POWER(2,-(I200))</f>
        <v>1.072992580779724E-5</v>
      </c>
      <c r="K200" s="2"/>
      <c r="O200" s="5"/>
      <c r="P200" s="5"/>
      <c r="Q200" s="5"/>
      <c r="R200" s="9"/>
      <c r="S200" s="15"/>
      <c r="T200" s="5"/>
      <c r="U200" s="15"/>
      <c r="W200" s="5"/>
      <c r="X200" s="5"/>
    </row>
    <row r="201" spans="1:24" s="1" customFormat="1">
      <c r="A201" t="s">
        <v>116</v>
      </c>
      <c r="B201" s="1" t="s">
        <v>212</v>
      </c>
      <c r="C201" t="s">
        <v>405</v>
      </c>
      <c r="D201" s="1" t="s">
        <v>16</v>
      </c>
      <c r="E201" s="1" t="s">
        <v>17</v>
      </c>
      <c r="F201" s="1" t="s">
        <v>18</v>
      </c>
      <c r="G201" s="23">
        <v>29.457000732421875</v>
      </c>
      <c r="K201" s="2"/>
      <c r="O201" s="5"/>
      <c r="P201" s="5"/>
      <c r="Q201" s="5"/>
      <c r="R201" s="9"/>
      <c r="S201" s="15"/>
      <c r="T201" s="5"/>
      <c r="U201" s="15"/>
      <c r="W201" s="5"/>
      <c r="X201" s="5"/>
    </row>
    <row r="202" spans="1:24" s="1" customFormat="1">
      <c r="A202" t="s">
        <v>116</v>
      </c>
      <c r="B202" s="1" t="s">
        <v>212</v>
      </c>
      <c r="C202" t="s">
        <v>21</v>
      </c>
      <c r="D202" s="1" t="s">
        <v>16</v>
      </c>
      <c r="E202" s="1" t="s">
        <v>22</v>
      </c>
      <c r="F202" s="1" t="s">
        <v>18</v>
      </c>
      <c r="G202" s="23">
        <v>13.123000144958496</v>
      </c>
      <c r="I202" s="1">
        <f t="shared" ref="I202" si="172">ABS(G202-G201)</f>
        <v>16.334000587463379</v>
      </c>
      <c r="J202" s="2">
        <f t="shared" ref="J202" si="173">POWER(2,-(I202))</f>
        <v>1.2105308840130478E-5</v>
      </c>
      <c r="K202" s="2"/>
      <c r="O202" s="5"/>
      <c r="P202" s="5"/>
      <c r="Q202" s="5"/>
      <c r="R202" s="9"/>
      <c r="S202" s="15"/>
      <c r="T202" s="5"/>
      <c r="U202" s="15"/>
      <c r="W202" s="5"/>
      <c r="X202" s="5"/>
    </row>
    <row r="203" spans="1:24" s="1" customFormat="1">
      <c r="A203" t="s">
        <v>117</v>
      </c>
      <c r="B203" s="1" t="s">
        <v>212</v>
      </c>
      <c r="C203" t="s">
        <v>405</v>
      </c>
      <c r="D203" s="1" t="s">
        <v>16</v>
      </c>
      <c r="E203" s="1" t="s">
        <v>17</v>
      </c>
      <c r="F203" s="1" t="s">
        <v>18</v>
      </c>
      <c r="G203" s="23">
        <v>28.677000045776367</v>
      </c>
      <c r="K203" s="2"/>
      <c r="O203" s="5"/>
      <c r="P203" s="5"/>
      <c r="Q203" s="5"/>
      <c r="R203" s="9"/>
      <c r="S203" s="15"/>
      <c r="T203" s="5"/>
      <c r="U203" s="15"/>
      <c r="W203" s="5"/>
      <c r="X203" s="5"/>
    </row>
    <row r="204" spans="1:24" s="1" customFormat="1">
      <c r="A204" t="s">
        <v>117</v>
      </c>
      <c r="B204" s="1" t="s">
        <v>212</v>
      </c>
      <c r="C204" t="s">
        <v>21</v>
      </c>
      <c r="D204" s="1" t="s">
        <v>16</v>
      </c>
      <c r="E204" s="1" t="s">
        <v>22</v>
      </c>
      <c r="F204" s="1" t="s">
        <v>18</v>
      </c>
      <c r="G204" s="23">
        <v>13.147000312805176</v>
      </c>
      <c r="I204" s="1">
        <f t="shared" ref="I204" si="174">ABS(G204-G203)</f>
        <v>15.529999732971191</v>
      </c>
      <c r="J204" s="2">
        <f t="shared" ref="J204" si="175">POWER(2,-(I204))</f>
        <v>2.1135097114276561E-5</v>
      </c>
      <c r="K204" s="2"/>
      <c r="O204" s="5"/>
      <c r="P204" s="5"/>
      <c r="Q204" s="5"/>
      <c r="R204" s="9"/>
      <c r="S204" s="15"/>
      <c r="T204" s="5"/>
      <c r="U204" s="15"/>
      <c r="W204" s="5"/>
      <c r="X204" s="5"/>
    </row>
    <row r="205" spans="1:24" s="1" customFormat="1">
      <c r="A205" t="s">
        <v>118</v>
      </c>
      <c r="B205" s="1" t="s">
        <v>212</v>
      </c>
      <c r="C205" t="s">
        <v>405</v>
      </c>
      <c r="D205" s="1" t="s">
        <v>16</v>
      </c>
      <c r="E205" s="1" t="s">
        <v>17</v>
      </c>
      <c r="F205" s="1" t="s">
        <v>18</v>
      </c>
      <c r="G205" s="23">
        <v>28.791000366210938</v>
      </c>
      <c r="K205" s="2"/>
      <c r="O205" s="5"/>
      <c r="P205" s="5"/>
      <c r="Q205" s="5"/>
      <c r="R205" s="9"/>
      <c r="S205" s="15"/>
      <c r="T205" s="5"/>
      <c r="U205" s="15"/>
      <c r="W205" s="5"/>
      <c r="X205" s="5"/>
    </row>
    <row r="206" spans="1:24" s="1" customFormat="1">
      <c r="A206" t="s">
        <v>118</v>
      </c>
      <c r="B206" s="1" t="s">
        <v>212</v>
      </c>
      <c r="C206" t="s">
        <v>21</v>
      </c>
      <c r="D206" s="1" t="s">
        <v>16</v>
      </c>
      <c r="E206" s="1" t="s">
        <v>22</v>
      </c>
      <c r="F206" s="1" t="s">
        <v>18</v>
      </c>
      <c r="G206" s="23">
        <v>13.088000297546387</v>
      </c>
      <c r="I206" s="1">
        <f t="shared" ref="I206" si="176">ABS(G206-G205)</f>
        <v>15.703000068664551</v>
      </c>
      <c r="J206" s="2">
        <f t="shared" ref="J206" si="177">POWER(2,-(I206))</f>
        <v>1.8746748687309211E-5</v>
      </c>
      <c r="K206" s="2"/>
      <c r="O206" s="5"/>
      <c r="P206" s="5"/>
      <c r="Q206" s="5"/>
      <c r="R206" s="9"/>
      <c r="S206" s="15"/>
      <c r="T206" s="5"/>
      <c r="U206" s="15"/>
      <c r="W206" s="5"/>
      <c r="X206" s="5"/>
    </row>
    <row r="207" spans="1:24" s="1" customFormat="1">
      <c r="A207" t="s">
        <v>119</v>
      </c>
      <c r="B207" s="1" t="s">
        <v>212</v>
      </c>
      <c r="C207" t="s">
        <v>405</v>
      </c>
      <c r="D207" s="1" t="s">
        <v>16</v>
      </c>
      <c r="E207" s="1" t="s">
        <v>17</v>
      </c>
      <c r="F207" s="1" t="s">
        <v>18</v>
      </c>
      <c r="G207" s="23">
        <v>28.306999206542969</v>
      </c>
      <c r="K207" s="2"/>
      <c r="O207" s="5"/>
      <c r="P207" s="5"/>
      <c r="Q207" s="5"/>
      <c r="R207" s="9"/>
      <c r="S207" s="15"/>
      <c r="T207" s="5"/>
      <c r="U207" s="15"/>
      <c r="W207" s="5"/>
      <c r="X207" s="5"/>
    </row>
    <row r="208" spans="1:24" s="1" customFormat="1">
      <c r="A208" t="s">
        <v>119</v>
      </c>
      <c r="B208" s="1" t="s">
        <v>212</v>
      </c>
      <c r="C208" t="s">
        <v>21</v>
      </c>
      <c r="D208" s="1" t="s">
        <v>16</v>
      </c>
      <c r="E208" s="1" t="s">
        <v>22</v>
      </c>
      <c r="F208" s="1" t="s">
        <v>18</v>
      </c>
      <c r="G208" s="23">
        <v>13.116000175476074</v>
      </c>
      <c r="I208" s="1">
        <f t="shared" ref="I208" si="178">ABS(G208-G207)</f>
        <v>15.190999031066895</v>
      </c>
      <c r="J208" s="2">
        <f t="shared" ref="J208" si="179">POWER(2,-(I208))</f>
        <v>2.6733364971905501E-5</v>
      </c>
      <c r="K208" s="2"/>
      <c r="O208" s="5"/>
      <c r="P208" s="5"/>
      <c r="Q208" s="5"/>
      <c r="R208" s="9"/>
      <c r="S208" s="15"/>
      <c r="T208" s="5"/>
      <c r="U208" s="15"/>
      <c r="W208" s="5"/>
      <c r="X208" s="5"/>
    </row>
    <row r="209" spans="1:24" s="1" customFormat="1">
      <c r="A209" t="s">
        <v>120</v>
      </c>
      <c r="B209" s="1" t="s">
        <v>212</v>
      </c>
      <c r="C209" t="s">
        <v>405</v>
      </c>
      <c r="D209" s="1" t="s">
        <v>16</v>
      </c>
      <c r="E209" s="1" t="s">
        <v>17</v>
      </c>
      <c r="F209" s="1" t="s">
        <v>18</v>
      </c>
      <c r="G209" s="23">
        <v>28.507999420166016</v>
      </c>
      <c r="K209" s="2"/>
      <c r="O209" s="5"/>
      <c r="P209" s="5"/>
      <c r="Q209" s="5"/>
      <c r="R209" s="9"/>
      <c r="S209" s="15"/>
      <c r="T209" s="5"/>
      <c r="U209" s="15"/>
      <c r="W209" s="5"/>
      <c r="X209" s="5"/>
    </row>
    <row r="210" spans="1:24" s="1" customFormat="1">
      <c r="A210" t="s">
        <v>120</v>
      </c>
      <c r="B210" s="1" t="s">
        <v>212</v>
      </c>
      <c r="C210" t="s">
        <v>21</v>
      </c>
      <c r="D210" s="1" t="s">
        <v>16</v>
      </c>
      <c r="E210" s="1" t="s">
        <v>22</v>
      </c>
      <c r="F210" s="1" t="s">
        <v>18</v>
      </c>
      <c r="G210" s="23">
        <v>13.604000091552734</v>
      </c>
      <c r="I210" s="1">
        <f t="shared" ref="I210" si="180">ABS(G210-G209)</f>
        <v>14.903999328613281</v>
      </c>
      <c r="J210" s="2">
        <f t="shared" ref="J210" si="181">POWER(2,-(I210))</f>
        <v>3.2617385516393043E-5</v>
      </c>
      <c r="K210" s="2"/>
      <c r="O210" s="5"/>
      <c r="P210" s="5"/>
      <c r="Q210" s="5"/>
      <c r="R210" s="9"/>
      <c r="S210" s="15"/>
      <c r="T210" s="5"/>
      <c r="U210" s="15"/>
      <c r="W210" s="5"/>
      <c r="X210" s="5"/>
    </row>
    <row r="211" spans="1:24" s="1" customFormat="1">
      <c r="A211" t="s">
        <v>121</v>
      </c>
      <c r="B211" s="1" t="s">
        <v>212</v>
      </c>
      <c r="C211" t="s">
        <v>405</v>
      </c>
      <c r="D211" s="1" t="s">
        <v>16</v>
      </c>
      <c r="E211" s="1" t="s">
        <v>17</v>
      </c>
      <c r="F211" s="1" t="s">
        <v>18</v>
      </c>
      <c r="G211" s="23">
        <v>27.187999725341797</v>
      </c>
      <c r="K211" s="2"/>
      <c r="O211" s="5"/>
      <c r="P211" s="5"/>
      <c r="Q211" s="5"/>
      <c r="R211" s="9"/>
      <c r="S211" s="15"/>
      <c r="T211" s="5"/>
      <c r="U211" s="15"/>
      <c r="W211" s="5"/>
      <c r="X211" s="5"/>
    </row>
    <row r="212" spans="1:24" s="1" customFormat="1">
      <c r="A212" t="s">
        <v>121</v>
      </c>
      <c r="B212" s="1" t="s">
        <v>212</v>
      </c>
      <c r="C212" t="s">
        <v>21</v>
      </c>
      <c r="D212" s="1" t="s">
        <v>16</v>
      </c>
      <c r="E212" s="1" t="s">
        <v>22</v>
      </c>
      <c r="F212" s="1" t="s">
        <v>18</v>
      </c>
      <c r="G212" s="23">
        <v>13.244000434875488</v>
      </c>
      <c r="I212" s="1">
        <f t="shared" ref="I212" si="182">ABS(G212-G211)</f>
        <v>13.943999290466309</v>
      </c>
      <c r="J212" s="2">
        <f t="shared" ref="J212" si="183">POWER(2,-(I212))</f>
        <v>6.3450924466082513E-5</v>
      </c>
      <c r="K212" s="2"/>
      <c r="O212" s="5"/>
      <c r="P212" s="5"/>
      <c r="Q212" s="5"/>
      <c r="R212" s="9"/>
      <c r="S212" s="15"/>
      <c r="T212" s="5"/>
      <c r="U212" s="15"/>
      <c r="W212" s="5"/>
      <c r="X212" s="5"/>
    </row>
    <row r="213" spans="1:24" s="1" customFormat="1">
      <c r="A213" t="s">
        <v>122</v>
      </c>
      <c r="B213" s="1" t="s">
        <v>212</v>
      </c>
      <c r="C213" t="s">
        <v>405</v>
      </c>
      <c r="D213" s="1" t="s">
        <v>16</v>
      </c>
      <c r="E213" s="1" t="s">
        <v>17</v>
      </c>
      <c r="F213" s="1" t="s">
        <v>18</v>
      </c>
      <c r="G213" s="23">
        <v>27.167999267578125</v>
      </c>
      <c r="K213" s="2"/>
      <c r="O213" s="5"/>
      <c r="P213" s="5"/>
      <c r="Q213" s="5"/>
      <c r="R213" s="9"/>
      <c r="S213" s="15"/>
      <c r="T213" s="5"/>
      <c r="U213" s="15"/>
      <c r="W213" s="5"/>
      <c r="X213" s="5"/>
    </row>
    <row r="214" spans="1:24" s="1" customFormat="1">
      <c r="A214" t="s">
        <v>122</v>
      </c>
      <c r="B214" s="1" t="s">
        <v>212</v>
      </c>
      <c r="C214" t="s">
        <v>21</v>
      </c>
      <c r="D214" s="1" t="s">
        <v>16</v>
      </c>
      <c r="E214" s="1" t="s">
        <v>22</v>
      </c>
      <c r="F214" s="1" t="s">
        <v>18</v>
      </c>
      <c r="G214" s="23">
        <v>13.203000068664551</v>
      </c>
      <c r="I214" s="1">
        <f t="shared" ref="I214" si="184">ABS(G214-G213)</f>
        <v>13.964999198913574</v>
      </c>
      <c r="J214" s="2">
        <f t="shared" ref="J214" si="185">POWER(2,-(I214))</f>
        <v>6.2534020504116439E-5</v>
      </c>
      <c r="K214" s="2"/>
      <c r="O214" s="5"/>
      <c r="P214" s="5"/>
      <c r="Q214" s="5"/>
      <c r="R214" s="9"/>
      <c r="S214" s="15"/>
      <c r="T214" s="5"/>
      <c r="U214" s="15"/>
      <c r="W214" s="5"/>
      <c r="X214" s="5"/>
    </row>
    <row r="215" spans="1:24" s="1" customFormat="1">
      <c r="A215" t="s">
        <v>123</v>
      </c>
      <c r="B215" s="1" t="s">
        <v>212</v>
      </c>
      <c r="C215" t="s">
        <v>405</v>
      </c>
      <c r="D215" s="1" t="s">
        <v>16</v>
      </c>
      <c r="E215" s="1" t="s">
        <v>17</v>
      </c>
      <c r="F215" s="1" t="s">
        <v>18</v>
      </c>
      <c r="G215" s="23">
        <v>27.677000045776367</v>
      </c>
      <c r="K215" s="2"/>
      <c r="O215" s="5"/>
      <c r="P215" s="5"/>
      <c r="Q215" s="5"/>
      <c r="R215" s="9"/>
      <c r="S215" s="15"/>
      <c r="T215" s="5"/>
      <c r="U215" s="15"/>
      <c r="W215" s="5"/>
      <c r="X215" s="5"/>
    </row>
    <row r="216" spans="1:24" s="1" customFormat="1">
      <c r="A216" t="s">
        <v>123</v>
      </c>
      <c r="B216" s="1" t="s">
        <v>212</v>
      </c>
      <c r="C216" t="s">
        <v>21</v>
      </c>
      <c r="D216" s="1" t="s">
        <v>16</v>
      </c>
      <c r="E216" s="1" t="s">
        <v>22</v>
      </c>
      <c r="F216" s="1" t="s">
        <v>18</v>
      </c>
      <c r="G216" s="23">
        <v>13.095999717712402</v>
      </c>
      <c r="I216" s="1">
        <f t="shared" ref="I216" si="186">ABS(G216-G215)</f>
        <v>14.581000328063965</v>
      </c>
      <c r="J216" s="2">
        <f t="shared" ref="J216" si="187">POWER(2,-(I216))</f>
        <v>4.0802007793450496E-5</v>
      </c>
      <c r="K216" s="2"/>
      <c r="O216" s="5"/>
      <c r="P216" s="5"/>
      <c r="Q216" s="5"/>
      <c r="R216" s="9"/>
      <c r="S216" s="15"/>
      <c r="T216" s="5"/>
      <c r="U216" s="15"/>
      <c r="W216" s="5"/>
      <c r="X216" s="5"/>
    </row>
    <row r="217" spans="1:24" s="1" customFormat="1">
      <c r="A217" t="s">
        <v>124</v>
      </c>
      <c r="B217" s="1" t="s">
        <v>212</v>
      </c>
      <c r="C217" t="s">
        <v>405</v>
      </c>
      <c r="D217" s="1" t="s">
        <v>16</v>
      </c>
      <c r="E217" s="1" t="s">
        <v>17</v>
      </c>
      <c r="F217" s="1" t="s">
        <v>18</v>
      </c>
      <c r="G217" s="23">
        <v>27.646999359130859</v>
      </c>
      <c r="K217" s="2"/>
      <c r="O217" s="5"/>
      <c r="Q217" s="32" t="s">
        <v>200</v>
      </c>
      <c r="R217" s="32" t="s">
        <v>201</v>
      </c>
      <c r="S217" s="31"/>
      <c r="T217" s="5"/>
      <c r="U217" s="15"/>
      <c r="W217" s="5"/>
      <c r="X217" s="5"/>
    </row>
    <row r="218" spans="1:24" s="1" customFormat="1">
      <c r="A218" t="s">
        <v>124</v>
      </c>
      <c r="B218" s="1" t="s">
        <v>212</v>
      </c>
      <c r="C218" t="s">
        <v>21</v>
      </c>
      <c r="D218" s="1" t="s">
        <v>16</v>
      </c>
      <c r="E218" s="1" t="s">
        <v>22</v>
      </c>
      <c r="F218" s="1" t="s">
        <v>18</v>
      </c>
      <c r="G218" s="23">
        <v>13.086000442504883</v>
      </c>
      <c r="I218" s="1">
        <f t="shared" ref="I218" si="188">ABS(G218-G217)</f>
        <v>14.560998916625977</v>
      </c>
      <c r="J218" s="2">
        <f t="shared" ref="J218" si="189">POWER(2,-(I218))</f>
        <v>4.1371623071892313E-5</v>
      </c>
      <c r="K218" s="2"/>
      <c r="O218" s="5"/>
      <c r="P218" s="32" t="s">
        <v>199</v>
      </c>
      <c r="Q218" s="33"/>
      <c r="R218" s="33"/>
      <c r="S218" s="31"/>
      <c r="T218" s="5"/>
      <c r="U218" s="15"/>
      <c r="W218" s="5"/>
      <c r="X218" s="5"/>
    </row>
    <row r="219" spans="1:24" s="1" customFormat="1">
      <c r="A219"/>
      <c r="C219"/>
      <c r="G219"/>
      <c r="J219" s="2"/>
      <c r="K219" s="2"/>
      <c r="O219" s="5"/>
      <c r="P219" s="33"/>
      <c r="Q219" s="33"/>
      <c r="R219" s="33"/>
      <c r="S219" s="31"/>
      <c r="T219" s="5"/>
      <c r="U219" s="15"/>
      <c r="W219" s="5"/>
      <c r="X219" s="5"/>
    </row>
    <row r="220" spans="1:24" s="1" customFormat="1">
      <c r="A220" t="s">
        <v>125</v>
      </c>
      <c r="B220" s="1" t="s">
        <v>217</v>
      </c>
      <c r="C220" t="s">
        <v>405</v>
      </c>
      <c r="D220" s="1" t="s">
        <v>16</v>
      </c>
      <c r="E220" s="1" t="s">
        <v>17</v>
      </c>
      <c r="F220" s="1" t="s">
        <v>18</v>
      </c>
      <c r="G220" s="23">
        <v>28.406999588012695</v>
      </c>
      <c r="K220" s="2">
        <f>AVERAGE(J221:J251)</f>
        <v>3.3708481408230394E-5</v>
      </c>
      <c r="L220" s="2">
        <f>STDEV(J221:J251)/SQRT(16)</f>
        <v>2.2804312660864536E-6</v>
      </c>
      <c r="M220" s="3">
        <f>K220*(1/K191)</f>
        <v>1.1134369138242195</v>
      </c>
      <c r="N220" s="4">
        <f>L220*(1/K191)</f>
        <v>7.5325741327510465E-2</v>
      </c>
      <c r="O220" s="5"/>
      <c r="P220" s="22">
        <v>1</v>
      </c>
      <c r="Q220" s="5">
        <f>(J221+J223)/2</f>
        <v>2.5143612475751146E-5</v>
      </c>
      <c r="R220" s="14" t="s">
        <v>202</v>
      </c>
      <c r="S220" s="15">
        <f>AVERAGE(Q220:Q227)</f>
        <v>3.3708481408230394E-5</v>
      </c>
      <c r="T220" s="5"/>
      <c r="W220" s="5"/>
      <c r="X220" s="5"/>
    </row>
    <row r="221" spans="1:24" s="1" customFormat="1">
      <c r="A221" t="s">
        <v>125</v>
      </c>
      <c r="B221" s="1" t="s">
        <v>217</v>
      </c>
      <c r="C221" t="s">
        <v>21</v>
      </c>
      <c r="D221" s="1" t="s">
        <v>16</v>
      </c>
      <c r="E221" s="1" t="s">
        <v>22</v>
      </c>
      <c r="F221" s="1" t="s">
        <v>18</v>
      </c>
      <c r="G221" s="23">
        <v>13.288000106811523</v>
      </c>
      <c r="I221" s="1">
        <f>ABS(G221-G220)</f>
        <v>15.118999481201172</v>
      </c>
      <c r="J221" s="2">
        <f>POWER(2,-(I221))</f>
        <v>2.8101380259327787E-5</v>
      </c>
      <c r="K221" s="2"/>
      <c r="L221" s="2"/>
      <c r="M221" s="3"/>
      <c r="O221" s="5"/>
      <c r="P221" s="22">
        <v>2</v>
      </c>
      <c r="Q221" s="5">
        <f>(J225+J227)/2</f>
        <v>2.9073573732080404E-5</v>
      </c>
      <c r="R221" s="14" t="s">
        <v>203</v>
      </c>
      <c r="S221" s="16">
        <f>S220*(1/S191)</f>
        <v>1.1134369138242197</v>
      </c>
      <c r="T221" s="5"/>
      <c r="W221" s="5"/>
      <c r="X221" s="3"/>
    </row>
    <row r="222" spans="1:24" s="1" customFormat="1">
      <c r="A222" t="s">
        <v>126</v>
      </c>
      <c r="B222" s="1" t="s">
        <v>217</v>
      </c>
      <c r="C222" t="s">
        <v>405</v>
      </c>
      <c r="D222" s="1" t="s">
        <v>16</v>
      </c>
      <c r="E222" s="1" t="s">
        <v>17</v>
      </c>
      <c r="F222" s="1" t="s">
        <v>18</v>
      </c>
      <c r="G222" s="23">
        <v>28.540000915527344</v>
      </c>
      <c r="K222" s="2"/>
      <c r="O222" s="5"/>
      <c r="P222" s="22">
        <v>3</v>
      </c>
      <c r="Q222" s="5">
        <f>(J229+J231)/2</f>
        <v>3.8366682187146743E-5</v>
      </c>
      <c r="R222" s="14" t="s">
        <v>204</v>
      </c>
      <c r="S222" s="17">
        <f>STDEV(Q220:Q227)/SQRT(8)</f>
        <v>3.1994617548846107E-6</v>
      </c>
      <c r="T222" s="5"/>
      <c r="W222" s="5"/>
      <c r="X222" s="5"/>
    </row>
    <row r="223" spans="1:24" s="1" customFormat="1">
      <c r="A223" t="s">
        <v>126</v>
      </c>
      <c r="B223" s="1" t="s">
        <v>217</v>
      </c>
      <c r="C223" t="s">
        <v>21</v>
      </c>
      <c r="D223" s="1" t="s">
        <v>16</v>
      </c>
      <c r="E223" s="1" t="s">
        <v>22</v>
      </c>
      <c r="F223" s="1" t="s">
        <v>18</v>
      </c>
      <c r="G223" s="23">
        <v>13.079999923706055</v>
      </c>
      <c r="I223" s="1">
        <f t="shared" ref="I223" si="190">ABS(G223-G222)</f>
        <v>15.460000991821289</v>
      </c>
      <c r="J223" s="2">
        <f t="shared" ref="J223" si="191">POWER(2,-(I223))</f>
        <v>2.2185844692174505E-5</v>
      </c>
      <c r="K223" s="2"/>
      <c r="O223" s="5"/>
      <c r="P223" s="22">
        <v>4</v>
      </c>
      <c r="Q223" s="5">
        <f>(J233+J235)/2</f>
        <v>3.9018884130867271E-5</v>
      </c>
      <c r="R223" s="14" t="s">
        <v>205</v>
      </c>
      <c r="S223" s="18">
        <f>S222*(1/S220)</f>
        <v>9.4915630168477941E-2</v>
      </c>
      <c r="T223" s="5"/>
      <c r="W223" s="5"/>
      <c r="X223" s="4"/>
    </row>
    <row r="224" spans="1:24" s="1" customFormat="1">
      <c r="A224" t="s">
        <v>127</v>
      </c>
      <c r="B224" s="1" t="s">
        <v>217</v>
      </c>
      <c r="C224" t="s">
        <v>405</v>
      </c>
      <c r="D224" s="1" t="s">
        <v>16</v>
      </c>
      <c r="E224" s="1" t="s">
        <v>17</v>
      </c>
      <c r="F224" s="1" t="s">
        <v>18</v>
      </c>
      <c r="G224" s="23">
        <v>28.273000717163086</v>
      </c>
      <c r="K224" s="2"/>
      <c r="L224" s="2"/>
      <c r="M224" s="3"/>
      <c r="N224" s="4"/>
      <c r="O224" s="5"/>
      <c r="P224" s="22">
        <v>5</v>
      </c>
      <c r="Q224" s="5">
        <f>(J237+J239)/2</f>
        <v>2.9019394513198207E-5</v>
      </c>
      <c r="R224" s="9"/>
      <c r="S224" s="15"/>
      <c r="T224" s="5"/>
      <c r="U224" s="15"/>
      <c r="W224" s="5"/>
      <c r="X224" s="5"/>
    </row>
    <row r="225" spans="1:17" s="1" customFormat="1">
      <c r="A225" t="s">
        <v>127</v>
      </c>
      <c r="B225" s="1" t="s">
        <v>217</v>
      </c>
      <c r="C225" t="s">
        <v>21</v>
      </c>
      <c r="D225" s="1" t="s">
        <v>16</v>
      </c>
      <c r="E225" s="1" t="s">
        <v>22</v>
      </c>
      <c r="F225" s="1" t="s">
        <v>18</v>
      </c>
      <c r="G225" s="23">
        <v>13.319000244140625</v>
      </c>
      <c r="I225" s="1">
        <f t="shared" ref="I225" si="192">ABS(G225-G224)</f>
        <v>14.954000473022461</v>
      </c>
      <c r="J225" s="2">
        <f t="shared" ref="J225" si="193">POWER(2,-(I225))</f>
        <v>3.1506292632643709E-5</v>
      </c>
      <c r="K225" s="2"/>
      <c r="O225" s="5"/>
      <c r="P225" s="22">
        <v>6</v>
      </c>
      <c r="Q225" s="5">
        <f>(J241+J243)/2</f>
        <v>2.1858501174484915E-5</v>
      </c>
    </row>
    <row r="226" spans="1:17" s="1" customFormat="1">
      <c r="A226" t="s">
        <v>128</v>
      </c>
      <c r="B226" s="1" t="s">
        <v>217</v>
      </c>
      <c r="C226" t="s">
        <v>405</v>
      </c>
      <c r="D226" s="1" t="s">
        <v>16</v>
      </c>
      <c r="E226" s="1" t="s">
        <v>17</v>
      </c>
      <c r="F226" s="1" t="s">
        <v>18</v>
      </c>
      <c r="G226" s="23">
        <v>28.36400032043457</v>
      </c>
      <c r="K226" s="2"/>
      <c r="O226" s="5"/>
      <c r="P226" s="22">
        <v>7</v>
      </c>
      <c r="Q226" s="5">
        <f>(J245+J247)/2</f>
        <v>4.9537833253765449E-5</v>
      </c>
    </row>
    <row r="227" spans="1:17" s="1" customFormat="1">
      <c r="A227" t="s">
        <v>128</v>
      </c>
      <c r="B227" s="1" t="s">
        <v>217</v>
      </c>
      <c r="C227" t="s">
        <v>21</v>
      </c>
      <c r="D227" s="1" t="s">
        <v>16</v>
      </c>
      <c r="E227" s="1" t="s">
        <v>22</v>
      </c>
      <c r="F227" s="1" t="s">
        <v>18</v>
      </c>
      <c r="G227" s="23">
        <v>13.168000221252441</v>
      </c>
      <c r="I227" s="1">
        <f t="shared" ref="I227" si="194">ABS(G227-G226)</f>
        <v>15.196000099182129</v>
      </c>
      <c r="J227" s="2">
        <f t="shared" ref="J227" si="195">POWER(2,-(I227))</f>
        <v>2.6640854831517098E-5</v>
      </c>
      <c r="K227" s="2"/>
      <c r="O227" s="5"/>
      <c r="P227" s="22">
        <v>8</v>
      </c>
      <c r="Q227" s="5">
        <f>(J249+J251)/2</f>
        <v>3.7649369798549006E-5</v>
      </c>
    </row>
    <row r="228" spans="1:17" s="1" customFormat="1">
      <c r="A228" t="s">
        <v>129</v>
      </c>
      <c r="B228" s="1" t="s">
        <v>217</v>
      </c>
      <c r="C228" t="s">
        <v>405</v>
      </c>
      <c r="D228" s="1" t="s">
        <v>16</v>
      </c>
      <c r="E228" s="1" t="s">
        <v>17</v>
      </c>
      <c r="F228" s="1" t="s">
        <v>18</v>
      </c>
      <c r="G228" s="23">
        <v>28.065999984741211</v>
      </c>
      <c r="K228" s="2"/>
      <c r="L228" s="2"/>
      <c r="M228" s="3"/>
      <c r="N228" s="4"/>
      <c r="O228" s="5"/>
      <c r="P228" s="5"/>
      <c r="Q228" s="5"/>
    </row>
    <row r="229" spans="1:17" s="1" customFormat="1">
      <c r="A229" t="s">
        <v>129</v>
      </c>
      <c r="B229" s="1" t="s">
        <v>217</v>
      </c>
      <c r="C229" t="s">
        <v>21</v>
      </c>
      <c r="D229" s="1" t="s">
        <v>16</v>
      </c>
      <c r="E229" s="1" t="s">
        <v>22</v>
      </c>
      <c r="F229" s="1" t="s">
        <v>18</v>
      </c>
      <c r="G229" s="23">
        <v>13.255999565124512</v>
      </c>
      <c r="I229" s="1">
        <f t="shared" ref="I229" si="196">ABS(G229-G228)</f>
        <v>14.810000419616699</v>
      </c>
      <c r="J229" s="2">
        <f t="shared" ref="J229" si="197">POWER(2,-(I229))</f>
        <v>3.4813335695506319E-5</v>
      </c>
      <c r="K229" s="2"/>
      <c r="O229" s="5"/>
      <c r="P229" s="5"/>
      <c r="Q229" s="5"/>
    </row>
    <row r="230" spans="1:17" s="1" customFormat="1">
      <c r="A230" t="s">
        <v>130</v>
      </c>
      <c r="B230" s="1" t="s">
        <v>217</v>
      </c>
      <c r="C230" t="s">
        <v>405</v>
      </c>
      <c r="D230" s="1" t="s">
        <v>16</v>
      </c>
      <c r="E230" s="1" t="s">
        <v>17</v>
      </c>
      <c r="F230" s="1" t="s">
        <v>18</v>
      </c>
      <c r="G230" s="23">
        <v>28.183000564575195</v>
      </c>
      <c r="K230" s="2"/>
      <c r="O230" s="5"/>
      <c r="P230" s="5"/>
      <c r="Q230" s="5"/>
    </row>
    <row r="231" spans="1:17" s="1" customFormat="1">
      <c r="A231" t="s">
        <v>130</v>
      </c>
      <c r="B231" s="1" t="s">
        <v>217</v>
      </c>
      <c r="C231" t="s">
        <v>21</v>
      </c>
      <c r="D231" s="1" t="s">
        <v>16</v>
      </c>
      <c r="E231" s="1" t="s">
        <v>22</v>
      </c>
      <c r="F231" s="1" t="s">
        <v>18</v>
      </c>
      <c r="G231" s="23">
        <v>13.640999794006348</v>
      </c>
      <c r="I231" s="1">
        <f t="shared" ref="I231" si="198">ABS(G231-G230)</f>
        <v>14.542000770568848</v>
      </c>
      <c r="J231" s="2">
        <f t="shared" ref="J231" si="199">POWER(2,-(I231))</f>
        <v>4.1920028678787174E-5</v>
      </c>
      <c r="K231" s="2"/>
      <c r="O231" s="5"/>
      <c r="P231" s="5"/>
      <c r="Q231" s="5"/>
    </row>
    <row r="232" spans="1:17" s="1" customFormat="1">
      <c r="A232" t="s">
        <v>131</v>
      </c>
      <c r="B232" s="1" t="s">
        <v>217</v>
      </c>
      <c r="C232" t="s">
        <v>405</v>
      </c>
      <c r="D232" s="1" t="s">
        <v>16</v>
      </c>
      <c r="E232" s="1" t="s">
        <v>17</v>
      </c>
      <c r="F232" s="1" t="s">
        <v>18</v>
      </c>
      <c r="G232" s="23">
        <v>28.216999053955078</v>
      </c>
      <c r="K232" s="2"/>
      <c r="O232" s="5"/>
      <c r="P232" s="5"/>
      <c r="Q232" s="5"/>
    </row>
    <row r="233" spans="1:17" s="1" customFormat="1">
      <c r="A233" t="s">
        <v>131</v>
      </c>
      <c r="B233" s="1" t="s">
        <v>217</v>
      </c>
      <c r="C233" t="s">
        <v>21</v>
      </c>
      <c r="D233" s="1" t="s">
        <v>16</v>
      </c>
      <c r="E233" s="1" t="s">
        <v>22</v>
      </c>
      <c r="F233" s="1" t="s">
        <v>18</v>
      </c>
      <c r="G233" s="23">
        <v>13.562000274658203</v>
      </c>
      <c r="I233" s="1">
        <f t="shared" ref="I233" si="200">ABS(G233-G232)</f>
        <v>14.654998779296875</v>
      </c>
      <c r="J233" s="2">
        <f t="shared" ref="J233" si="201">POWER(2,-(I233))</f>
        <v>3.8761964637701278E-5</v>
      </c>
      <c r="K233" s="2"/>
      <c r="O233" s="5"/>
      <c r="P233" s="5"/>
      <c r="Q233" s="5"/>
    </row>
    <row r="234" spans="1:17" s="1" customFormat="1">
      <c r="A234" t="s">
        <v>132</v>
      </c>
      <c r="B234" s="1" t="s">
        <v>217</v>
      </c>
      <c r="C234" t="s">
        <v>405</v>
      </c>
      <c r="D234" s="1" t="s">
        <v>16</v>
      </c>
      <c r="E234" s="1" t="s">
        <v>17</v>
      </c>
      <c r="F234" s="1" t="s">
        <v>18</v>
      </c>
      <c r="G234" s="23">
        <v>27.990999221801758</v>
      </c>
      <c r="K234" s="2"/>
      <c r="O234" s="5"/>
      <c r="P234" s="5"/>
      <c r="Q234" s="5"/>
    </row>
    <row r="235" spans="1:17" s="1" customFormat="1">
      <c r="A235" t="s">
        <v>132</v>
      </c>
      <c r="B235" s="1" t="s">
        <v>217</v>
      </c>
      <c r="C235" t="s">
        <v>21</v>
      </c>
      <c r="D235" s="1" t="s">
        <v>16</v>
      </c>
      <c r="E235" s="1" t="s">
        <v>22</v>
      </c>
      <c r="F235" s="1" t="s">
        <v>18</v>
      </c>
      <c r="G235" s="23">
        <v>13.354999542236328</v>
      </c>
      <c r="I235" s="1">
        <f t="shared" ref="I235" si="202">ABS(G235-G234)</f>
        <v>14.63599967956543</v>
      </c>
      <c r="J235" s="2">
        <f t="shared" ref="J235" si="203">POWER(2,-(I235))</f>
        <v>3.9275803624033258E-5</v>
      </c>
      <c r="K235" s="2"/>
      <c r="O235" s="5"/>
      <c r="P235" s="5"/>
      <c r="Q235" s="5"/>
    </row>
    <row r="236" spans="1:17" s="1" customFormat="1">
      <c r="A236" t="s">
        <v>133</v>
      </c>
      <c r="B236" s="1" t="s">
        <v>217</v>
      </c>
      <c r="C236" t="s">
        <v>405</v>
      </c>
      <c r="D236" s="1" t="s">
        <v>16</v>
      </c>
      <c r="E236" s="1" t="s">
        <v>17</v>
      </c>
      <c r="F236" s="1" t="s">
        <v>18</v>
      </c>
      <c r="G236" s="23">
        <v>28.26300048828125</v>
      </c>
      <c r="K236" s="2"/>
      <c r="O236" s="5"/>
      <c r="P236" s="5"/>
      <c r="Q236" s="5"/>
    </row>
    <row r="237" spans="1:17" s="1" customFormat="1">
      <c r="A237" t="s">
        <v>133</v>
      </c>
      <c r="B237" s="1" t="s">
        <v>217</v>
      </c>
      <c r="C237" t="s">
        <v>21</v>
      </c>
      <c r="D237" s="1" t="s">
        <v>16</v>
      </c>
      <c r="E237" s="1" t="s">
        <v>22</v>
      </c>
      <c r="F237" s="1" t="s">
        <v>18</v>
      </c>
      <c r="G237" s="23">
        <v>13.222999572753906</v>
      </c>
      <c r="I237" s="1">
        <f t="shared" ref="I237" si="204">ABS(G237-G236)</f>
        <v>15.040000915527344</v>
      </c>
      <c r="J237" s="2">
        <f t="shared" ref="J237" si="205">POWER(2,-(I237))</f>
        <v>2.96830545095924E-5</v>
      </c>
      <c r="K237" s="2"/>
      <c r="L237" s="2"/>
      <c r="M237" s="3"/>
      <c r="N237" s="4"/>
      <c r="O237" s="5"/>
      <c r="P237" s="5"/>
      <c r="Q237" s="5"/>
    </row>
    <row r="238" spans="1:17" s="1" customFormat="1">
      <c r="A238" t="s">
        <v>134</v>
      </c>
      <c r="B238" s="1" t="s">
        <v>217</v>
      </c>
      <c r="C238" t="s">
        <v>405</v>
      </c>
      <c r="D238" s="1" t="s">
        <v>16</v>
      </c>
      <c r="E238" s="1" t="s">
        <v>17</v>
      </c>
      <c r="F238" s="1" t="s">
        <v>18</v>
      </c>
      <c r="G238" s="23">
        <v>28.229000091552734</v>
      </c>
      <c r="K238" s="2"/>
      <c r="O238" s="5"/>
      <c r="P238" s="5"/>
      <c r="Q238" s="5"/>
    </row>
    <row r="239" spans="1:17" s="1" customFormat="1">
      <c r="A239" t="s">
        <v>134</v>
      </c>
      <c r="B239" s="1" t="s">
        <v>217</v>
      </c>
      <c r="C239" t="s">
        <v>21</v>
      </c>
      <c r="D239" s="1" t="s">
        <v>16</v>
      </c>
      <c r="E239" s="1" t="s">
        <v>22</v>
      </c>
      <c r="F239" s="1" t="s">
        <v>18</v>
      </c>
      <c r="G239" s="23">
        <v>13.123000144958496</v>
      </c>
      <c r="I239" s="1">
        <f t="shared" ref="I239" si="206">ABS(G239-G238)</f>
        <v>15.105999946594238</v>
      </c>
      <c r="J239" s="2">
        <f t="shared" ref="J239" si="207">POWER(2,-(I239))</f>
        <v>2.8355734516804017E-5</v>
      </c>
      <c r="K239" s="2"/>
      <c r="O239" s="5"/>
      <c r="P239" s="5"/>
      <c r="Q239" s="5"/>
    </row>
    <row r="240" spans="1:17" s="1" customFormat="1">
      <c r="A240" t="s">
        <v>135</v>
      </c>
      <c r="B240" s="1" t="s">
        <v>217</v>
      </c>
      <c r="C240" t="s">
        <v>405</v>
      </c>
      <c r="D240" s="1" t="s">
        <v>16</v>
      </c>
      <c r="E240" s="1" t="s">
        <v>17</v>
      </c>
      <c r="F240" s="1" t="s">
        <v>18</v>
      </c>
      <c r="G240" s="23">
        <v>28.583000183105469</v>
      </c>
      <c r="K240" s="2"/>
      <c r="O240" s="5"/>
      <c r="P240" s="5"/>
      <c r="Q240" s="5"/>
    </row>
    <row r="241" spans="1:21" s="1" customFormat="1">
      <c r="A241" t="s">
        <v>135</v>
      </c>
      <c r="B241" s="1" t="s">
        <v>217</v>
      </c>
      <c r="C241" t="s">
        <v>21</v>
      </c>
      <c r="D241" s="1" t="s">
        <v>16</v>
      </c>
      <c r="E241" s="1" t="s">
        <v>22</v>
      </c>
      <c r="F241" s="1" t="s">
        <v>18</v>
      </c>
      <c r="G241" s="23">
        <v>13.11400032043457</v>
      </c>
      <c r="I241" s="1">
        <f t="shared" ref="I241" si="208">ABS(G241-G240)</f>
        <v>15.468999862670898</v>
      </c>
      <c r="J241" s="2">
        <f t="shared" ref="J241" si="209">POWER(2,-(I241))</f>
        <v>2.2047890250631949E-5</v>
      </c>
      <c r="K241" s="2"/>
      <c r="O241" s="5"/>
      <c r="P241" s="5"/>
      <c r="Q241" s="5"/>
      <c r="R241" s="9"/>
      <c r="S241" s="15"/>
      <c r="T241" s="5"/>
      <c r="U241" s="15"/>
    </row>
    <row r="242" spans="1:21" s="1" customFormat="1">
      <c r="A242" t="s">
        <v>136</v>
      </c>
      <c r="B242" s="1" t="s">
        <v>217</v>
      </c>
      <c r="C242" t="s">
        <v>405</v>
      </c>
      <c r="D242" s="1" t="s">
        <v>16</v>
      </c>
      <c r="E242" s="1" t="s">
        <v>17</v>
      </c>
      <c r="F242" s="1" t="s">
        <v>18</v>
      </c>
      <c r="G242" s="23">
        <v>28.714000701904297</v>
      </c>
      <c r="K242" s="2"/>
      <c r="O242" s="5"/>
      <c r="P242" s="5"/>
      <c r="Q242" s="5"/>
      <c r="R242" s="9"/>
      <c r="S242" s="15"/>
      <c r="T242" s="5"/>
      <c r="U242" s="15"/>
    </row>
    <row r="243" spans="1:21" s="1" customFormat="1">
      <c r="A243" t="s">
        <v>136</v>
      </c>
      <c r="B243" s="1" t="s">
        <v>217</v>
      </c>
      <c r="C243" t="s">
        <v>21</v>
      </c>
      <c r="D243" s="1" t="s">
        <v>16</v>
      </c>
      <c r="E243" s="1" t="s">
        <v>22</v>
      </c>
      <c r="F243" s="1" t="s">
        <v>18</v>
      </c>
      <c r="G243" s="23">
        <v>13.220000267028809</v>
      </c>
      <c r="I243" s="1">
        <f t="shared" ref="I243" si="210">ABS(G243-G242)</f>
        <v>15.494000434875488</v>
      </c>
      <c r="J243" s="2">
        <f t="shared" ref="J243" si="211">POWER(2,-(I243))</f>
        <v>2.1669112098337881E-5</v>
      </c>
      <c r="K243" s="2"/>
      <c r="O243" s="5"/>
      <c r="P243" s="5"/>
      <c r="Q243" s="5"/>
      <c r="R243" s="9"/>
      <c r="S243" s="15"/>
      <c r="T243" s="5"/>
      <c r="U243" s="15"/>
    </row>
    <row r="244" spans="1:21" s="1" customFormat="1">
      <c r="A244" t="s">
        <v>137</v>
      </c>
      <c r="B244" s="1" t="s">
        <v>217</v>
      </c>
      <c r="C244" t="s">
        <v>405</v>
      </c>
      <c r="D244" s="1" t="s">
        <v>16</v>
      </c>
      <c r="E244" s="1" t="s">
        <v>17</v>
      </c>
      <c r="F244" s="1" t="s">
        <v>18</v>
      </c>
      <c r="G244" s="23">
        <v>27.694000244140625</v>
      </c>
      <c r="K244" s="2"/>
      <c r="O244" s="5"/>
      <c r="P244" s="5"/>
      <c r="Q244" s="5"/>
      <c r="R244" s="9"/>
      <c r="S244" s="15"/>
      <c r="T244" s="5"/>
      <c r="U244" s="15"/>
    </row>
    <row r="245" spans="1:21" s="1" customFormat="1">
      <c r="A245" t="s">
        <v>137</v>
      </c>
      <c r="B245" s="1" t="s">
        <v>217</v>
      </c>
      <c r="C245" t="s">
        <v>21</v>
      </c>
      <c r="D245" s="1" t="s">
        <v>16</v>
      </c>
      <c r="E245" s="1" t="s">
        <v>22</v>
      </c>
      <c r="F245" s="1" t="s">
        <v>18</v>
      </c>
      <c r="G245" s="23">
        <v>13.282999992370605</v>
      </c>
      <c r="I245" s="1">
        <f t="shared" ref="I245" si="212">ABS(G245-G244)</f>
        <v>14.41100025177002</v>
      </c>
      <c r="J245" s="2">
        <f t="shared" ref="J245" si="213">POWER(2,-(I245))</f>
        <v>4.590464748793277E-5</v>
      </c>
      <c r="K245" s="2"/>
      <c r="O245" s="5"/>
      <c r="P245" s="5"/>
      <c r="Q245" s="5"/>
      <c r="R245" s="9"/>
      <c r="S245" s="15"/>
      <c r="T245" s="5"/>
      <c r="U245" s="15"/>
    </row>
    <row r="246" spans="1:21" s="1" customFormat="1">
      <c r="A246" t="s">
        <v>138</v>
      </c>
      <c r="B246" s="1" t="s">
        <v>217</v>
      </c>
      <c r="C246" t="s">
        <v>405</v>
      </c>
      <c r="D246" s="1" t="s">
        <v>16</v>
      </c>
      <c r="E246" s="1" t="s">
        <v>17</v>
      </c>
      <c r="F246" s="1" t="s">
        <v>18</v>
      </c>
      <c r="G246" s="23">
        <v>27.829999923706055</v>
      </c>
      <c r="K246" s="2"/>
      <c r="O246" s="5"/>
      <c r="P246" s="5"/>
      <c r="Q246" s="5"/>
      <c r="R246" s="9"/>
      <c r="S246" s="16"/>
      <c r="T246" s="6"/>
      <c r="U246" s="15"/>
    </row>
    <row r="247" spans="1:21" s="1" customFormat="1">
      <c r="A247" t="s">
        <v>138</v>
      </c>
      <c r="B247" s="1" t="s">
        <v>217</v>
      </c>
      <c r="C247" t="s">
        <v>21</v>
      </c>
      <c r="D247" s="1" t="s">
        <v>16</v>
      </c>
      <c r="E247" s="1" t="s">
        <v>22</v>
      </c>
      <c r="F247" s="1" t="s">
        <v>18</v>
      </c>
      <c r="G247" s="23">
        <v>13.630999565124512</v>
      </c>
      <c r="I247" s="1">
        <f t="shared" ref="I247" si="214">ABS(G247-G246)</f>
        <v>14.199000358581543</v>
      </c>
      <c r="J247" s="2">
        <f t="shared" ref="J247" si="215">POWER(2,-(I247))</f>
        <v>5.3171019019598128E-5</v>
      </c>
      <c r="K247" s="2"/>
      <c r="O247" s="5"/>
      <c r="P247" s="5"/>
      <c r="Q247" s="5"/>
      <c r="R247" s="9"/>
      <c r="S247" s="16"/>
      <c r="T247" s="6"/>
      <c r="U247" s="15"/>
    </row>
    <row r="248" spans="1:21" s="1" customFormat="1">
      <c r="A248" t="s">
        <v>139</v>
      </c>
      <c r="B248" s="1" t="s">
        <v>217</v>
      </c>
      <c r="C248" t="s">
        <v>405</v>
      </c>
      <c r="D248" s="1" t="s">
        <v>16</v>
      </c>
      <c r="E248" s="1" t="s">
        <v>17</v>
      </c>
      <c r="F248" s="1" t="s">
        <v>18</v>
      </c>
      <c r="G248" s="23">
        <v>28.055999755859375</v>
      </c>
      <c r="K248" s="2"/>
      <c r="O248" s="5"/>
      <c r="P248" s="5"/>
      <c r="Q248" s="5"/>
      <c r="R248" s="9"/>
      <c r="S248" s="16"/>
      <c r="T248" s="6"/>
      <c r="U248" s="15"/>
    </row>
    <row r="249" spans="1:21" s="1" customFormat="1">
      <c r="A249" t="s">
        <v>139</v>
      </c>
      <c r="B249" s="1" t="s">
        <v>217</v>
      </c>
      <c r="C249" t="s">
        <v>21</v>
      </c>
      <c r="D249" s="1" t="s">
        <v>16</v>
      </c>
      <c r="E249" s="1" t="s">
        <v>22</v>
      </c>
      <c r="F249" s="1" t="s">
        <v>18</v>
      </c>
      <c r="G249" s="23">
        <v>13.234000205993652</v>
      </c>
      <c r="I249" s="1">
        <f t="shared" ref="I249" si="216">ABS(G249-G248)</f>
        <v>14.821999549865723</v>
      </c>
      <c r="J249" s="2">
        <f t="shared" ref="J249" si="217">POWER(2,-(I249))</f>
        <v>3.4524988275958082E-5</v>
      </c>
      <c r="K249" s="2"/>
      <c r="O249" s="5"/>
      <c r="P249" s="5"/>
      <c r="Q249" s="5"/>
      <c r="R249" s="9"/>
      <c r="S249" s="15"/>
      <c r="T249" s="5"/>
      <c r="U249" s="15"/>
    </row>
    <row r="250" spans="1:21" s="1" customFormat="1">
      <c r="A250" t="s">
        <v>140</v>
      </c>
      <c r="B250" s="1" t="s">
        <v>217</v>
      </c>
      <c r="C250" t="s">
        <v>405</v>
      </c>
      <c r="D250" s="1" t="s">
        <v>16</v>
      </c>
      <c r="E250" s="1" t="s">
        <v>17</v>
      </c>
      <c r="F250" s="1" t="s">
        <v>18</v>
      </c>
      <c r="G250" s="23">
        <v>27.896999359130859</v>
      </c>
      <c r="K250" s="2"/>
      <c r="O250" s="5"/>
      <c r="Q250" s="32" t="s">
        <v>200</v>
      </c>
      <c r="R250" s="32" t="s">
        <v>201</v>
      </c>
      <c r="S250" s="31"/>
      <c r="T250" s="5"/>
      <c r="U250" s="15"/>
    </row>
    <row r="251" spans="1:21" s="5" customFormat="1">
      <c r="A251" t="s">
        <v>140</v>
      </c>
      <c r="B251" s="1" t="s">
        <v>217</v>
      </c>
      <c r="C251" t="s">
        <v>21</v>
      </c>
      <c r="D251" s="1" t="s">
        <v>16</v>
      </c>
      <c r="E251" s="1" t="s">
        <v>22</v>
      </c>
      <c r="F251" s="1" t="s">
        <v>18</v>
      </c>
      <c r="G251" s="23">
        <v>13.314999580383301</v>
      </c>
      <c r="H251" s="1"/>
      <c r="I251" s="1">
        <f t="shared" ref="I251" si="218">ABS(G251-G250)</f>
        <v>14.581999778747559</v>
      </c>
      <c r="J251" s="2">
        <f t="shared" ref="J251" si="219">POWER(2,-(I251))</f>
        <v>4.0773751321139923E-5</v>
      </c>
      <c r="K251" s="2"/>
      <c r="L251" s="1"/>
      <c r="M251" s="1"/>
      <c r="N251" s="1"/>
      <c r="P251" s="32" t="s">
        <v>199</v>
      </c>
      <c r="Q251" s="33"/>
      <c r="R251" s="33"/>
      <c r="S251" s="31"/>
      <c r="T251" s="6"/>
      <c r="U251" s="15"/>
    </row>
    <row r="252" spans="1:21" s="5" customFormat="1">
      <c r="A252"/>
      <c r="B252" s="1"/>
      <c r="C252"/>
      <c r="D252" s="1"/>
      <c r="E252" s="1"/>
      <c r="F252" s="1"/>
      <c r="G252" s="23"/>
      <c r="H252" s="1"/>
      <c r="I252" s="1"/>
      <c r="J252" s="2"/>
      <c r="K252" s="2"/>
      <c r="L252" s="1"/>
      <c r="M252" s="1"/>
      <c r="N252" s="1"/>
      <c r="P252" s="33"/>
      <c r="Q252" s="33"/>
      <c r="R252" s="33"/>
      <c r="S252" s="31"/>
      <c r="T252" s="6"/>
      <c r="U252" s="15"/>
    </row>
    <row r="253" spans="1:21" s="5" customFormat="1">
      <c r="A253" t="s">
        <v>141</v>
      </c>
      <c r="B253" s="1" t="s">
        <v>221</v>
      </c>
      <c r="C253" t="s">
        <v>405</v>
      </c>
      <c r="D253" s="1" t="s">
        <v>16</v>
      </c>
      <c r="E253" s="1" t="s">
        <v>17</v>
      </c>
      <c r="F253" s="1" t="s">
        <v>18</v>
      </c>
      <c r="G253" s="23">
        <v>28.715999603271484</v>
      </c>
      <c r="H253" s="1"/>
      <c r="I253" s="1"/>
      <c r="J253" s="1"/>
      <c r="K253" s="2">
        <f>AVERAGE(J254:J280)</f>
        <v>5.0134597577833033E-5</v>
      </c>
      <c r="L253" s="2">
        <f>STDEV(J254:J280)/SQRT(14)</f>
        <v>6.3155563733461377E-6</v>
      </c>
      <c r="M253" s="3">
        <f>K253*(1/K191)</f>
        <v>1.656013836008998</v>
      </c>
      <c r="N253" s="4">
        <f>L253*(1/K191)</f>
        <v>0.20861140293624886</v>
      </c>
      <c r="P253" s="22">
        <v>1</v>
      </c>
      <c r="Q253" s="5">
        <f>(J254+J256)/2</f>
        <v>4.4071299719457917E-5</v>
      </c>
      <c r="R253" s="14" t="s">
        <v>202</v>
      </c>
      <c r="S253" s="15">
        <f>AVERAGE(Q253:Q259)</f>
        <v>5.0134597577833027E-5</v>
      </c>
      <c r="T253" s="6"/>
    </row>
    <row r="254" spans="1:21" s="5" customFormat="1">
      <c r="A254" t="s">
        <v>141</v>
      </c>
      <c r="B254" s="1" t="s">
        <v>221</v>
      </c>
      <c r="C254" t="s">
        <v>21</v>
      </c>
      <c r="D254" s="1" t="s">
        <v>16</v>
      </c>
      <c r="E254" s="1" t="s">
        <v>22</v>
      </c>
      <c r="F254" s="1" t="s">
        <v>18</v>
      </c>
      <c r="G254" s="23">
        <v>14.125</v>
      </c>
      <c r="H254" s="1"/>
      <c r="I254" s="1">
        <f>ABS(G254-G253)</f>
        <v>14.590999603271484</v>
      </c>
      <c r="J254" s="2">
        <f>POWER(2,-(I254))</f>
        <v>4.0520188095284748E-5</v>
      </c>
      <c r="K254" s="2"/>
      <c r="L254" s="1"/>
      <c r="M254" s="1"/>
      <c r="N254" s="1"/>
      <c r="P254" s="22">
        <v>2</v>
      </c>
      <c r="Q254" s="5">
        <f>(J258+J260)/2</f>
        <v>3.930348451952056E-5</v>
      </c>
      <c r="R254" s="14" t="s">
        <v>203</v>
      </c>
      <c r="S254" s="16">
        <f>S253*(1/S191)</f>
        <v>1.6560138360089982</v>
      </c>
    </row>
    <row r="255" spans="1:21" s="5" customFormat="1">
      <c r="A255" t="s">
        <v>142</v>
      </c>
      <c r="B255" s="1" t="s">
        <v>221</v>
      </c>
      <c r="C255" t="s">
        <v>405</v>
      </c>
      <c r="D255" s="1" t="s">
        <v>16</v>
      </c>
      <c r="E255" s="1" t="s">
        <v>17</v>
      </c>
      <c r="F255" s="1" t="s">
        <v>18</v>
      </c>
      <c r="G255" s="23">
        <v>28.639999389648438</v>
      </c>
      <c r="H255" s="1"/>
      <c r="I255" s="1"/>
      <c r="J255" s="1"/>
      <c r="K255" s="2"/>
      <c r="L255" s="1"/>
      <c r="M255" s="1"/>
      <c r="N255" s="1"/>
      <c r="P255" s="22">
        <v>3</v>
      </c>
      <c r="Q255" s="5">
        <f>(J262+J264)/2</f>
        <v>4.070100669234476E-5</v>
      </c>
      <c r="R255" s="14" t="s">
        <v>204</v>
      </c>
      <c r="S255" s="17">
        <f>STDEV(Q253:Q259)/SQRT(7)</f>
        <v>9.148506039752749E-6</v>
      </c>
    </row>
    <row r="256" spans="1:21" s="5" customFormat="1">
      <c r="A256" t="s">
        <v>142</v>
      </c>
      <c r="B256" s="1" t="s">
        <v>221</v>
      </c>
      <c r="C256" t="s">
        <v>21</v>
      </c>
      <c r="D256" s="1" t="s">
        <v>16</v>
      </c>
      <c r="E256" s="1" t="s">
        <v>22</v>
      </c>
      <c r="F256" s="1" t="s">
        <v>18</v>
      </c>
      <c r="G256" s="23">
        <v>14.281999588012695</v>
      </c>
      <c r="H256" s="1"/>
      <c r="I256" s="1">
        <f t="shared" ref="I256" si="220">ABS(G256-G255)</f>
        <v>14.357999801635742</v>
      </c>
      <c r="J256" s="2">
        <f t="shared" ref="J256" si="221">POWER(2,-(I256))</f>
        <v>4.7622411343631079E-5</v>
      </c>
      <c r="K256" s="2"/>
      <c r="L256" s="1"/>
      <c r="M256" s="1"/>
      <c r="N256" s="1"/>
      <c r="P256" s="22">
        <v>4</v>
      </c>
      <c r="Q256" s="5">
        <f>(J266+J268)/2</f>
        <v>9.324946026835693E-5</v>
      </c>
      <c r="R256" s="14" t="s">
        <v>205</v>
      </c>
      <c r="S256" s="18">
        <f>S255*(1/S191)</f>
        <v>0.3021875772937494</v>
      </c>
    </row>
    <row r="257" spans="1:21" s="5" customFormat="1">
      <c r="A257" t="s">
        <v>143</v>
      </c>
      <c r="B257" s="1" t="s">
        <v>221</v>
      </c>
      <c r="C257" t="s">
        <v>405</v>
      </c>
      <c r="D257" s="1" t="s">
        <v>16</v>
      </c>
      <c r="E257" s="1" t="s">
        <v>17</v>
      </c>
      <c r="F257" s="1" t="s">
        <v>18</v>
      </c>
      <c r="G257" s="23">
        <v>28.003999710083008</v>
      </c>
      <c r="H257" s="1"/>
      <c r="I257" s="1"/>
      <c r="J257" s="1"/>
      <c r="K257" s="2"/>
      <c r="L257" s="2"/>
      <c r="M257" s="3"/>
      <c r="N257" s="4"/>
      <c r="P257" s="22">
        <v>5</v>
      </c>
      <c r="Q257" s="5">
        <f>(J270+J272)/2</f>
        <v>2.4735493097888702E-5</v>
      </c>
      <c r="R257" s="9"/>
      <c r="S257" s="15"/>
      <c r="U257" s="15"/>
    </row>
    <row r="258" spans="1:21" s="5" customFormat="1">
      <c r="A258" t="s">
        <v>143</v>
      </c>
      <c r="B258" s="1" t="s">
        <v>221</v>
      </c>
      <c r="C258" t="s">
        <v>21</v>
      </c>
      <c r="D258" s="1" t="s">
        <v>16</v>
      </c>
      <c r="E258" s="1" t="s">
        <v>22</v>
      </c>
      <c r="F258" s="1" t="s">
        <v>18</v>
      </c>
      <c r="G258" s="23">
        <v>13.362000465393066</v>
      </c>
      <c r="H258" s="1"/>
      <c r="I258" s="1">
        <f t="shared" ref="I258" si="222">ABS(G258-G257)</f>
        <v>14.641999244689941</v>
      </c>
      <c r="J258" s="2">
        <f t="shared" ref="J258" si="223">POWER(2,-(I258))</f>
        <v>3.9112811131459167E-5</v>
      </c>
      <c r="K258" s="2"/>
      <c r="L258" s="1"/>
      <c r="M258" s="1"/>
      <c r="N258" s="1"/>
      <c r="P258" s="22">
        <v>6</v>
      </c>
      <c r="Q258" s="5">
        <f>(J274+J276)/2</f>
        <v>7.3559248930739416E-5</v>
      </c>
      <c r="R258" s="9"/>
      <c r="S258" s="15"/>
      <c r="U258" s="15"/>
    </row>
    <row r="259" spans="1:21" s="1" customFormat="1">
      <c r="A259" t="s">
        <v>144</v>
      </c>
      <c r="B259" s="1" t="s">
        <v>221</v>
      </c>
      <c r="C259" t="s">
        <v>405</v>
      </c>
      <c r="D259" s="1" t="s">
        <v>16</v>
      </c>
      <c r="E259" s="1" t="s">
        <v>17</v>
      </c>
      <c r="F259" s="1" t="s">
        <v>18</v>
      </c>
      <c r="G259" s="23">
        <v>27.974000930786133</v>
      </c>
      <c r="K259" s="2"/>
      <c r="O259" s="5"/>
      <c r="P259" s="22">
        <v>7</v>
      </c>
      <c r="Q259" s="5">
        <f>(J278+J280)/2</f>
        <v>3.5322189816522931E-5</v>
      </c>
      <c r="R259" s="9"/>
      <c r="S259" s="15"/>
      <c r="T259" s="5"/>
      <c r="U259" s="15"/>
    </row>
    <row r="260" spans="1:21" s="1" customFormat="1">
      <c r="A260" t="s">
        <v>144</v>
      </c>
      <c r="B260" s="1" t="s">
        <v>221</v>
      </c>
      <c r="C260" t="s">
        <v>21</v>
      </c>
      <c r="D260" s="1" t="s">
        <v>16</v>
      </c>
      <c r="E260" s="1" t="s">
        <v>22</v>
      </c>
      <c r="F260" s="1" t="s">
        <v>18</v>
      </c>
      <c r="G260" s="23">
        <v>13.345999717712402</v>
      </c>
      <c r="I260" s="1">
        <f t="shared" ref="I260" si="224">ABS(G260-G259)</f>
        <v>14.62800121307373</v>
      </c>
      <c r="J260" s="2">
        <f t="shared" ref="J260" si="225">POWER(2,-(I260))</f>
        <v>3.9494157907581953E-5</v>
      </c>
      <c r="K260" s="2"/>
      <c r="O260" s="5"/>
      <c r="P260" s="5"/>
      <c r="Q260" s="5"/>
      <c r="R260" s="9"/>
      <c r="S260" s="15"/>
      <c r="T260" s="5"/>
      <c r="U260" s="15"/>
    </row>
    <row r="261" spans="1:21" s="1" customFormat="1">
      <c r="A261" t="s">
        <v>145</v>
      </c>
      <c r="B261" s="1" t="s">
        <v>221</v>
      </c>
      <c r="C261" t="s">
        <v>405</v>
      </c>
      <c r="D261" s="1" t="s">
        <v>16</v>
      </c>
      <c r="E261" s="1" t="s">
        <v>17</v>
      </c>
      <c r="F261" s="1" t="s">
        <v>18</v>
      </c>
      <c r="G261" s="23">
        <v>28.284999847412109</v>
      </c>
      <c r="K261" s="2"/>
      <c r="O261" s="5"/>
      <c r="P261" s="5"/>
      <c r="Q261" s="5"/>
      <c r="R261" s="9"/>
      <c r="S261" s="15"/>
      <c r="T261" s="5"/>
      <c r="U261" s="15"/>
    </row>
    <row r="262" spans="1:21" s="1" customFormat="1">
      <c r="A262" t="s">
        <v>145</v>
      </c>
      <c r="B262" s="1" t="s">
        <v>221</v>
      </c>
      <c r="C262" t="s">
        <v>21</v>
      </c>
      <c r="D262" s="1" t="s">
        <v>16</v>
      </c>
      <c r="E262" s="1" t="s">
        <v>22</v>
      </c>
      <c r="F262" s="1" t="s">
        <v>18</v>
      </c>
      <c r="G262" s="23">
        <v>13.734999656677246</v>
      </c>
      <c r="I262" s="1">
        <f t="shared" ref="I262" si="226">ABS(G262-G261)</f>
        <v>14.550000190734863</v>
      </c>
      <c r="J262" s="2">
        <f t="shared" ref="J262" si="227">POWER(2,-(I262))</f>
        <v>4.1688234745906664E-5</v>
      </c>
      <c r="K262" s="2"/>
      <c r="O262" s="5"/>
      <c r="P262" s="5"/>
      <c r="Q262" s="5"/>
      <c r="R262" s="9"/>
      <c r="S262" s="15"/>
      <c r="T262" s="5"/>
      <c r="U262" s="15"/>
    </row>
    <row r="263" spans="1:21" s="1" customFormat="1">
      <c r="A263" t="s">
        <v>146</v>
      </c>
      <c r="B263" s="1" t="s">
        <v>221</v>
      </c>
      <c r="C263" t="s">
        <v>405</v>
      </c>
      <c r="D263" s="1" t="s">
        <v>16</v>
      </c>
      <c r="E263" s="1" t="s">
        <v>17</v>
      </c>
      <c r="F263" s="1" t="s">
        <v>18</v>
      </c>
      <c r="G263" s="23">
        <v>28.391000747680664</v>
      </c>
      <c r="K263" s="2"/>
      <c r="O263" s="5"/>
      <c r="P263" s="5"/>
      <c r="Q263" s="5"/>
      <c r="R263" s="9"/>
      <c r="S263" s="15"/>
      <c r="T263" s="5"/>
      <c r="U263" s="15"/>
    </row>
    <row r="264" spans="1:21" s="1" customFormat="1">
      <c r="A264" t="s">
        <v>146</v>
      </c>
      <c r="B264" s="1" t="s">
        <v>221</v>
      </c>
      <c r="C264" t="s">
        <v>21</v>
      </c>
      <c r="D264" s="1" t="s">
        <v>16</v>
      </c>
      <c r="E264" s="1" t="s">
        <v>22</v>
      </c>
      <c r="F264" s="1" t="s">
        <v>18</v>
      </c>
      <c r="G264" s="23">
        <v>13.770999908447266</v>
      </c>
      <c r="I264" s="1">
        <f t="shared" ref="I264" si="228">ABS(G264-G263)</f>
        <v>14.620000839233398</v>
      </c>
      <c r="J264" s="2">
        <f t="shared" ref="J264" si="229">POWER(2,-(I264))</f>
        <v>3.9713778638782856E-5</v>
      </c>
      <c r="K264" s="2"/>
      <c r="O264" s="5"/>
      <c r="P264" s="5"/>
      <c r="Q264" s="5"/>
      <c r="R264" s="9"/>
      <c r="S264" s="15"/>
      <c r="T264" s="5"/>
      <c r="U264" s="15"/>
    </row>
    <row r="265" spans="1:21" s="1" customFormat="1">
      <c r="A265" t="s">
        <v>147</v>
      </c>
      <c r="B265" s="1" t="s">
        <v>221</v>
      </c>
      <c r="C265" t="s">
        <v>405</v>
      </c>
      <c r="D265" s="1" t="s">
        <v>16</v>
      </c>
      <c r="E265" s="1" t="s">
        <v>17</v>
      </c>
      <c r="F265" s="1" t="s">
        <v>18</v>
      </c>
      <c r="G265" s="23">
        <v>27.350000381469727</v>
      </c>
      <c r="K265" s="2"/>
      <c r="O265" s="5"/>
      <c r="P265" s="5"/>
      <c r="Q265" s="5"/>
      <c r="R265" s="9"/>
      <c r="S265" s="15"/>
      <c r="T265" s="5"/>
      <c r="U265" s="15"/>
    </row>
    <row r="266" spans="1:21" s="1" customFormat="1">
      <c r="A266" t="s">
        <v>147</v>
      </c>
      <c r="B266" s="1" t="s">
        <v>221</v>
      </c>
      <c r="C266" t="s">
        <v>21</v>
      </c>
      <c r="D266" s="1" t="s">
        <v>16</v>
      </c>
      <c r="E266" s="1" t="s">
        <v>22</v>
      </c>
      <c r="F266" s="1" t="s">
        <v>18</v>
      </c>
      <c r="G266" s="23">
        <v>13.907999992370605</v>
      </c>
      <c r="I266" s="1">
        <f t="shared" ref="I266" si="230">ABS(G266-G265)</f>
        <v>13.442000389099121</v>
      </c>
      <c r="J266" s="2">
        <f t="shared" ref="J266" si="231">POWER(2,-(I266))</f>
        <v>8.9857572333025662E-5</v>
      </c>
      <c r="K266" s="2"/>
      <c r="O266" s="5"/>
      <c r="P266" s="5"/>
      <c r="Q266" s="5"/>
      <c r="R266" s="9"/>
      <c r="S266" s="15"/>
      <c r="T266" s="5"/>
      <c r="U266" s="15"/>
    </row>
    <row r="267" spans="1:21" s="1" customFormat="1">
      <c r="A267" t="s">
        <v>148</v>
      </c>
      <c r="B267" s="1" t="s">
        <v>221</v>
      </c>
      <c r="C267" t="s">
        <v>405</v>
      </c>
      <c r="D267" s="1" t="s">
        <v>16</v>
      </c>
      <c r="E267" s="1" t="s">
        <v>17</v>
      </c>
      <c r="F267" s="1" t="s">
        <v>18</v>
      </c>
      <c r="G267" s="23">
        <v>27.333999633789062</v>
      </c>
      <c r="K267" s="2"/>
      <c r="O267" s="5"/>
      <c r="P267" s="5"/>
      <c r="Q267" s="5"/>
      <c r="R267" s="9"/>
      <c r="S267" s="15"/>
      <c r="T267" s="5"/>
      <c r="U267" s="15"/>
    </row>
    <row r="268" spans="1:21" s="1" customFormat="1">
      <c r="A268" t="s">
        <v>148</v>
      </c>
      <c r="B268" s="1" t="s">
        <v>221</v>
      </c>
      <c r="C268" t="s">
        <v>21</v>
      </c>
      <c r="D268" s="1" t="s">
        <v>16</v>
      </c>
      <c r="E268" s="1" t="s">
        <v>22</v>
      </c>
      <c r="F268" s="1" t="s">
        <v>18</v>
      </c>
      <c r="G268" s="23">
        <v>13.996999740600586</v>
      </c>
      <c r="I268" s="1">
        <f t="shared" ref="I268" si="232">ABS(G268-G267)</f>
        <v>13.336999893188477</v>
      </c>
      <c r="J268" s="2">
        <f t="shared" ref="J268" si="233">POWER(2,-(I268))</f>
        <v>9.6641348203688199E-5</v>
      </c>
      <c r="K268" s="2"/>
      <c r="O268" s="5"/>
      <c r="P268" s="5"/>
      <c r="Q268" s="5"/>
      <c r="R268" s="9"/>
      <c r="S268" s="15"/>
      <c r="T268" s="5"/>
      <c r="U268" s="15"/>
    </row>
    <row r="269" spans="1:21" s="1" customFormat="1">
      <c r="A269" t="s">
        <v>149</v>
      </c>
      <c r="B269" s="1" t="s">
        <v>221</v>
      </c>
      <c r="C269" t="s">
        <v>405</v>
      </c>
      <c r="D269" s="1" t="s">
        <v>16</v>
      </c>
      <c r="E269" s="1" t="s">
        <v>17</v>
      </c>
      <c r="F269" s="1" t="s">
        <v>18</v>
      </c>
      <c r="G269" s="23">
        <v>28.739999771118164</v>
      </c>
      <c r="K269" s="2"/>
      <c r="O269" s="5"/>
      <c r="P269" s="5"/>
      <c r="Q269" s="5"/>
      <c r="R269" s="9"/>
      <c r="S269" s="15"/>
      <c r="T269" s="5"/>
      <c r="U269" s="15"/>
    </row>
    <row r="270" spans="1:21" s="1" customFormat="1">
      <c r="A270" t="s">
        <v>149</v>
      </c>
      <c r="B270" s="1" t="s">
        <v>221</v>
      </c>
      <c r="C270" t="s">
        <v>21</v>
      </c>
      <c r="D270" s="1" t="s">
        <v>16</v>
      </c>
      <c r="E270" s="1" t="s">
        <v>22</v>
      </c>
      <c r="F270" s="1" t="s">
        <v>18</v>
      </c>
      <c r="G270" s="23">
        <v>13.647000312805176</v>
      </c>
      <c r="I270" s="1">
        <f t="shared" ref="I270" si="234">ABS(G270-G269)</f>
        <v>15.092999458312988</v>
      </c>
      <c r="J270" s="2">
        <f t="shared" ref="J270" si="235">POWER(2,-(I270))</f>
        <v>2.8612409926937667E-5</v>
      </c>
      <c r="K270" s="2"/>
      <c r="O270" s="5"/>
      <c r="P270" s="5"/>
      <c r="Q270" s="5"/>
      <c r="R270" s="9"/>
      <c r="S270" s="15"/>
      <c r="T270" s="5"/>
      <c r="U270" s="15"/>
    </row>
    <row r="271" spans="1:21" s="1" customFormat="1">
      <c r="A271" t="s">
        <v>150</v>
      </c>
      <c r="B271" s="1" t="s">
        <v>221</v>
      </c>
      <c r="C271" t="s">
        <v>405</v>
      </c>
      <c r="D271" s="1" t="s">
        <v>16</v>
      </c>
      <c r="E271" s="1" t="s">
        <v>17</v>
      </c>
      <c r="F271" s="1" t="s">
        <v>18</v>
      </c>
      <c r="G271" s="23">
        <v>28.875999450683594</v>
      </c>
      <c r="K271" s="2"/>
      <c r="O271" s="5"/>
      <c r="P271" s="5"/>
      <c r="Q271" s="5"/>
      <c r="R271" s="9"/>
      <c r="S271" s="15"/>
      <c r="T271" s="5"/>
      <c r="U271" s="15"/>
    </row>
    <row r="272" spans="1:21" s="1" customFormat="1">
      <c r="A272" t="s">
        <v>150</v>
      </c>
      <c r="B272" s="1" t="s">
        <v>221</v>
      </c>
      <c r="C272" t="s">
        <v>21</v>
      </c>
      <c r="D272" s="1" t="s">
        <v>16</v>
      </c>
      <c r="E272" s="1" t="s">
        <v>22</v>
      </c>
      <c r="F272" s="1" t="s">
        <v>18</v>
      </c>
      <c r="G272" s="23">
        <v>13.326999664306641</v>
      </c>
      <c r="I272" s="1">
        <f t="shared" ref="I272" si="236">ABS(G272-G271)</f>
        <v>15.548999786376953</v>
      </c>
      <c r="J272" s="2">
        <f t="shared" ref="J272" si="237">POWER(2,-(I272))</f>
        <v>2.0858576268839738E-5</v>
      </c>
      <c r="K272" s="2"/>
      <c r="O272" s="5"/>
      <c r="P272" s="5"/>
      <c r="Q272" s="5"/>
      <c r="R272" s="9"/>
      <c r="S272" s="15"/>
      <c r="T272" s="5"/>
      <c r="U272" s="15"/>
    </row>
    <row r="273" spans="1:44">
      <c r="A273" t="s">
        <v>151</v>
      </c>
      <c r="B273" s="1" t="s">
        <v>221</v>
      </c>
      <c r="C273" t="s">
        <v>405</v>
      </c>
      <c r="D273" s="1" t="s">
        <v>16</v>
      </c>
      <c r="E273" s="1" t="s">
        <v>17</v>
      </c>
      <c r="F273" s="1" t="s">
        <v>18</v>
      </c>
      <c r="G273" s="23">
        <v>27.233999252319336</v>
      </c>
      <c r="J273" s="1"/>
    </row>
    <row r="274" spans="1:44">
      <c r="A274" t="s">
        <v>151</v>
      </c>
      <c r="B274" s="1" t="s">
        <v>221</v>
      </c>
      <c r="C274" t="s">
        <v>21</v>
      </c>
      <c r="D274" s="1" t="s">
        <v>16</v>
      </c>
      <c r="E274" s="1" t="s">
        <v>22</v>
      </c>
      <c r="F274" s="1" t="s">
        <v>18</v>
      </c>
      <c r="G274" s="23">
        <v>13.387999534606934</v>
      </c>
      <c r="I274" s="1">
        <f t="shared" ref="I274" si="238">ABS(G274-G273)</f>
        <v>13.845999717712402</v>
      </c>
      <c r="J274" s="2">
        <f t="shared" ref="J274" si="239">POWER(2,-(I274))</f>
        <v>6.7910787249365407E-5</v>
      </c>
    </row>
    <row r="275" spans="1:44">
      <c r="A275" t="s">
        <v>152</v>
      </c>
      <c r="B275" s="1" t="s">
        <v>221</v>
      </c>
      <c r="C275" t="s">
        <v>405</v>
      </c>
      <c r="D275" s="1" t="s">
        <v>16</v>
      </c>
      <c r="E275" s="1" t="s">
        <v>17</v>
      </c>
      <c r="F275" s="1" t="s">
        <v>18</v>
      </c>
      <c r="G275" s="23">
        <v>27.361000061035156</v>
      </c>
      <c r="J275" s="1"/>
    </row>
    <row r="276" spans="1:44">
      <c r="A276" t="s">
        <v>152</v>
      </c>
      <c r="B276" s="1" t="s">
        <v>221</v>
      </c>
      <c r="C276" t="s">
        <v>21</v>
      </c>
      <c r="D276" s="1" t="s">
        <v>16</v>
      </c>
      <c r="E276" s="1" t="s">
        <v>22</v>
      </c>
      <c r="F276" s="1" t="s">
        <v>18</v>
      </c>
      <c r="G276" s="23">
        <v>13.737000465393066</v>
      </c>
      <c r="I276" s="1">
        <f t="shared" ref="I276" si="240">ABS(G276-G275)</f>
        <v>13.62399959564209</v>
      </c>
      <c r="J276" s="2">
        <f t="shared" ref="J276" si="241">POWER(2,-(I276))</f>
        <v>7.9207710612113439E-5</v>
      </c>
    </row>
    <row r="277" spans="1:44">
      <c r="A277" t="s">
        <v>153</v>
      </c>
      <c r="B277" s="1" t="s">
        <v>221</v>
      </c>
      <c r="C277" t="s">
        <v>405</v>
      </c>
      <c r="D277" s="1" t="s">
        <v>16</v>
      </c>
      <c r="E277" s="1" t="s">
        <v>17</v>
      </c>
      <c r="F277" s="1" t="s">
        <v>18</v>
      </c>
      <c r="G277" s="23">
        <v>28.190999984741211</v>
      </c>
      <c r="J277" s="1"/>
    </row>
    <row r="278" spans="1:44">
      <c r="A278" t="s">
        <v>153</v>
      </c>
      <c r="B278" s="1" t="s">
        <v>221</v>
      </c>
      <c r="C278" t="s">
        <v>21</v>
      </c>
      <c r="D278" s="1" t="s">
        <v>16</v>
      </c>
      <c r="E278" s="1" t="s">
        <v>22</v>
      </c>
      <c r="F278" s="1" t="s">
        <v>18</v>
      </c>
      <c r="G278" s="23">
        <v>13.645999908447266</v>
      </c>
      <c r="I278" s="1">
        <f t="shared" ref="I278" si="242">ABS(G278-G277)</f>
        <v>14.545000076293945</v>
      </c>
      <c r="J278" s="2">
        <f t="shared" ref="J278" si="243">POWER(2,-(I278))</f>
        <v>4.1832969131124616E-5</v>
      </c>
    </row>
    <row r="279" spans="1:44">
      <c r="A279" t="s">
        <v>154</v>
      </c>
      <c r="B279" s="1" t="s">
        <v>221</v>
      </c>
      <c r="C279" t="s">
        <v>405</v>
      </c>
      <c r="D279" s="1" t="s">
        <v>16</v>
      </c>
      <c r="E279" s="1" t="s">
        <v>17</v>
      </c>
      <c r="F279" s="1" t="s">
        <v>18</v>
      </c>
      <c r="G279" s="23">
        <v>28.312000274658203</v>
      </c>
      <c r="J279" s="1"/>
      <c r="P279" s="1"/>
      <c r="Q279" s="32" t="s">
        <v>200</v>
      </c>
      <c r="R279" s="32" t="s">
        <v>201</v>
      </c>
      <c r="S279" s="31"/>
    </row>
    <row r="280" spans="1:44">
      <c r="A280" t="s">
        <v>154</v>
      </c>
      <c r="B280" s="1" t="s">
        <v>221</v>
      </c>
      <c r="C280" t="s">
        <v>21</v>
      </c>
      <c r="D280" s="1" t="s">
        <v>16</v>
      </c>
      <c r="E280" s="1" t="s">
        <v>22</v>
      </c>
      <c r="F280" s="1" t="s">
        <v>18</v>
      </c>
      <c r="G280" s="23">
        <v>13.229000091552734</v>
      </c>
      <c r="I280" s="1">
        <f t="shared" ref="I280" si="244">ABS(G280-G279)</f>
        <v>15.083000183105469</v>
      </c>
      <c r="J280" s="2">
        <f t="shared" ref="J280" si="245">POWER(2,-(I280))</f>
        <v>2.8811410501921242E-5</v>
      </c>
      <c r="P280" s="32" t="s">
        <v>199</v>
      </c>
      <c r="Q280" s="33"/>
      <c r="R280" s="33"/>
      <c r="S280" s="31"/>
    </row>
    <row r="281" spans="1:44">
      <c r="A281" s="1"/>
      <c r="C281" s="1"/>
      <c r="G281" s="1"/>
      <c r="L281" s="2"/>
      <c r="M281" s="3"/>
      <c r="N281" s="4"/>
      <c r="P281" s="33"/>
      <c r="Q281" s="33"/>
      <c r="R281" s="33"/>
      <c r="S281" s="31"/>
    </row>
    <row r="282" spans="1:44">
      <c r="A282" t="s">
        <v>155</v>
      </c>
      <c r="B282" s="1" t="s">
        <v>213</v>
      </c>
      <c r="C282" t="s">
        <v>21</v>
      </c>
      <c r="D282" s="1" t="s">
        <v>16</v>
      </c>
      <c r="E282" s="1" t="s">
        <v>17</v>
      </c>
      <c r="F282" s="1" t="s">
        <v>18</v>
      </c>
      <c r="G282" s="23">
        <v>13.319999694824219</v>
      </c>
      <c r="J282" s="1"/>
      <c r="K282" s="2">
        <f>AVERAGE(J282:J309)</f>
        <v>3.7751556373371361E-4</v>
      </c>
      <c r="L282" s="2">
        <f>STDEV(J283:J309)/SQRT(14)</f>
        <v>7.6307301098185758E-5</v>
      </c>
      <c r="M282" s="3">
        <f>K282*(1/K191)</f>
        <v>12.469851700339273</v>
      </c>
      <c r="N282" s="4">
        <f>L282*(1/K191)</f>
        <v>2.5205337733272803</v>
      </c>
      <c r="P282" s="22">
        <v>1</v>
      </c>
      <c r="Q282" s="5">
        <f>(J283+J285)/2</f>
        <v>1.5199184831235968E-4</v>
      </c>
      <c r="R282" s="14" t="s">
        <v>202</v>
      </c>
      <c r="S282" s="15">
        <f>AVERAGE(Q282:Q288)</f>
        <v>3.7751556373371361E-4</v>
      </c>
      <c r="U282" s="1"/>
      <c r="W282" s="1"/>
    </row>
    <row r="283" spans="1:44" s="7" customFormat="1">
      <c r="A283" t="s">
        <v>155</v>
      </c>
      <c r="B283" s="1" t="s">
        <v>213</v>
      </c>
      <c r="C283" t="s">
        <v>405</v>
      </c>
      <c r="D283" s="1" t="s">
        <v>16</v>
      </c>
      <c r="E283" s="1" t="s">
        <v>22</v>
      </c>
      <c r="F283" s="1" t="s">
        <v>18</v>
      </c>
      <c r="G283" s="23">
        <v>25.957000732421875</v>
      </c>
      <c r="H283" s="1"/>
      <c r="I283" s="1">
        <f>ABS(G283-G282)</f>
        <v>12.637001037597656</v>
      </c>
      <c r="J283" s="2">
        <f>POWER(2,-(I283))</f>
        <v>1.5699420879632307E-4</v>
      </c>
      <c r="K283" s="2"/>
      <c r="L283" s="2"/>
      <c r="M283" s="3"/>
      <c r="N283" s="1"/>
      <c r="O283" s="5"/>
      <c r="P283" s="22">
        <v>2</v>
      </c>
      <c r="Q283" s="5">
        <f>(J287+J289)/2</f>
        <v>2.7064528354555284E-4</v>
      </c>
      <c r="R283" s="14" t="s">
        <v>203</v>
      </c>
      <c r="S283" s="16">
        <f>S282*(1/S191)</f>
        <v>12.469851700339275</v>
      </c>
      <c r="T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</row>
    <row r="284" spans="1:44">
      <c r="A284" t="s">
        <v>156</v>
      </c>
      <c r="B284" s="1" t="s">
        <v>213</v>
      </c>
      <c r="C284" t="s">
        <v>21</v>
      </c>
      <c r="D284" s="1" t="s">
        <v>16</v>
      </c>
      <c r="E284" s="1" t="s">
        <v>17</v>
      </c>
      <c r="F284" s="1" t="s">
        <v>18</v>
      </c>
      <c r="G284" s="23">
        <v>13.206000328063965</v>
      </c>
      <c r="J284" s="1"/>
      <c r="P284" s="22">
        <v>3</v>
      </c>
      <c r="Q284" s="5">
        <f>(J291+J293)/2</f>
        <v>8.091371212473005E-5</v>
      </c>
      <c r="R284" s="14" t="s">
        <v>204</v>
      </c>
      <c r="S284" s="17">
        <f>STDEV(Q282:Q288)/SQRT(7)</f>
        <v>1.1200327425899027E-4</v>
      </c>
      <c r="U284" s="1"/>
      <c r="W284" s="1"/>
    </row>
    <row r="285" spans="1:44">
      <c r="A285" t="s">
        <v>156</v>
      </c>
      <c r="B285" s="1" t="s">
        <v>213</v>
      </c>
      <c r="C285" t="s">
        <v>405</v>
      </c>
      <c r="D285" s="1" t="s">
        <v>16</v>
      </c>
      <c r="E285" s="1" t="s">
        <v>22</v>
      </c>
      <c r="F285" s="1" t="s">
        <v>18</v>
      </c>
      <c r="G285" s="23">
        <v>25.937999725341797</v>
      </c>
      <c r="I285" s="1">
        <f t="shared" ref="I285" si="246">ABS(G285-G284)</f>
        <v>12.731999397277832</v>
      </c>
      <c r="J285" s="2">
        <f t="shared" ref="J285" si="247">POWER(2,-(I285))</f>
        <v>1.4698948782839629E-4</v>
      </c>
      <c r="P285" s="22">
        <v>4</v>
      </c>
      <c r="Q285" s="5">
        <f>(J295+J297)/2</f>
        <v>5.0381225467515528E-4</v>
      </c>
      <c r="R285" s="14" t="s">
        <v>205</v>
      </c>
      <c r="S285" s="18">
        <f>S284*(1/S191)</f>
        <v>3.6996202385637127</v>
      </c>
      <c r="U285" s="1"/>
    </row>
    <row r="286" spans="1:44">
      <c r="A286" t="s">
        <v>157</v>
      </c>
      <c r="B286" s="1" t="s">
        <v>213</v>
      </c>
      <c r="C286" t="s">
        <v>405</v>
      </c>
      <c r="D286" s="1" t="s">
        <v>16</v>
      </c>
      <c r="E286" s="1" t="s">
        <v>17</v>
      </c>
      <c r="F286" s="1" t="s">
        <v>18</v>
      </c>
      <c r="G286" s="23">
        <v>25.017000198364258</v>
      </c>
      <c r="J286" s="1"/>
      <c r="L286" s="2"/>
      <c r="M286" s="3"/>
      <c r="N286" s="4"/>
      <c r="P286" s="22">
        <v>5</v>
      </c>
      <c r="Q286" s="5">
        <f>(J299+J301)/2</f>
        <v>1.1935800902565947E-4</v>
      </c>
      <c r="S286" s="20" t="s">
        <v>206</v>
      </c>
    </row>
    <row r="287" spans="1:44">
      <c r="A287" t="s">
        <v>157</v>
      </c>
      <c r="B287" s="1" t="s">
        <v>213</v>
      </c>
      <c r="C287" t="s">
        <v>21</v>
      </c>
      <c r="D287" s="1" t="s">
        <v>16</v>
      </c>
      <c r="E287" s="1" t="s">
        <v>22</v>
      </c>
      <c r="F287" s="1" t="s">
        <v>18</v>
      </c>
      <c r="G287" s="23">
        <v>13.142000198364258</v>
      </c>
      <c r="I287" s="1">
        <f t="shared" ref="I287" si="248">ABS(G287-G286)</f>
        <v>11.875</v>
      </c>
      <c r="J287" s="2">
        <f t="shared" ref="J287" si="249">POWER(2,-(I287))</f>
        <v>2.662372394202292E-4</v>
      </c>
      <c r="P287" s="22">
        <v>6</v>
      </c>
      <c r="Q287" s="5">
        <f>(J303+J305)/2</f>
        <v>8.0577852372388809E-4</v>
      </c>
      <c r="R287" s="14" t="s">
        <v>207</v>
      </c>
      <c r="S287" s="5">
        <f>TTEST(Q282:Q288,Q311:Q318,2,2)</f>
        <v>0.72521217854154552</v>
      </c>
    </row>
    <row r="288" spans="1:44">
      <c r="A288" t="s">
        <v>158</v>
      </c>
      <c r="B288" s="1" t="s">
        <v>213</v>
      </c>
      <c r="C288" t="s">
        <v>405</v>
      </c>
      <c r="D288" s="1" t="s">
        <v>16</v>
      </c>
      <c r="E288" s="1" t="s">
        <v>17</v>
      </c>
      <c r="F288" s="1" t="s">
        <v>18</v>
      </c>
      <c r="G288" s="23">
        <v>24.992000579833984</v>
      </c>
      <c r="J288" s="1"/>
      <c r="P288" s="22">
        <v>7</v>
      </c>
      <c r="Q288" s="5">
        <f>(J307+J309)/2</f>
        <v>7.1010931472864983E-4</v>
      </c>
      <c r="R288" s="14" t="s">
        <v>208</v>
      </c>
      <c r="S288" s="5">
        <f>TTEST(Q282:Q288,Q344:Q350,2,2)</f>
        <v>0.71614704063470191</v>
      </c>
    </row>
    <row r="289" spans="1:19" s="1" customFormat="1">
      <c r="A289" t="s">
        <v>158</v>
      </c>
      <c r="B289" s="1" t="s">
        <v>213</v>
      </c>
      <c r="C289" t="s">
        <v>21</v>
      </c>
      <c r="D289" s="1" t="s">
        <v>16</v>
      </c>
      <c r="E289" s="1" t="s">
        <v>22</v>
      </c>
      <c r="F289" s="1" t="s">
        <v>18</v>
      </c>
      <c r="G289" s="23">
        <v>13.163999557495117</v>
      </c>
      <c r="I289" s="1">
        <f t="shared" ref="I289" si="250">ABS(G289-G288)</f>
        <v>11.828001022338867</v>
      </c>
      <c r="J289" s="2">
        <f t="shared" ref="J289" si="251">POWER(2,-(I289))</f>
        <v>2.7505332767087642E-4</v>
      </c>
      <c r="K289" s="2"/>
      <c r="O289" s="5"/>
      <c r="P289" s="5"/>
      <c r="Q289" s="5"/>
      <c r="R289" s="14" t="s">
        <v>209</v>
      </c>
      <c r="S289" s="5">
        <f>TTEST(Q311:Q318,Q344:Q350,2,2)</f>
        <v>0.98641111818280147</v>
      </c>
    </row>
    <row r="290" spans="1:19" s="1" customFormat="1">
      <c r="A290" t="s">
        <v>159</v>
      </c>
      <c r="B290" s="1" t="s">
        <v>213</v>
      </c>
      <c r="C290" t="s">
        <v>405</v>
      </c>
      <c r="D290" s="1" t="s">
        <v>16</v>
      </c>
      <c r="E290" s="1" t="s">
        <v>17</v>
      </c>
      <c r="F290" s="1" t="s">
        <v>18</v>
      </c>
      <c r="G290" s="23">
        <v>26.656999588012695</v>
      </c>
      <c r="K290" s="2"/>
      <c r="L290" s="2"/>
      <c r="M290" s="3"/>
      <c r="N290" s="4"/>
      <c r="O290" s="5"/>
      <c r="P290" s="5"/>
      <c r="Q290" s="5"/>
      <c r="R290" s="9"/>
      <c r="S290" s="15"/>
    </row>
    <row r="291" spans="1:19" s="1" customFormat="1">
      <c r="A291" t="s">
        <v>159</v>
      </c>
      <c r="B291" s="1" t="s">
        <v>213</v>
      </c>
      <c r="C291" t="s">
        <v>21</v>
      </c>
      <c r="D291" s="1" t="s">
        <v>16</v>
      </c>
      <c r="E291" s="1" t="s">
        <v>22</v>
      </c>
      <c r="F291" s="1" t="s">
        <v>18</v>
      </c>
      <c r="G291" s="23">
        <v>12.972000122070312</v>
      </c>
      <c r="I291" s="1">
        <f t="shared" ref="I291" si="252">ABS(G291-G290)</f>
        <v>13.684999465942383</v>
      </c>
      <c r="J291" s="2">
        <f t="shared" ref="J291" si="253">POWER(2,-(I291))</f>
        <v>7.5928473743130413E-5</v>
      </c>
      <c r="K291" s="2"/>
      <c r="O291" s="5"/>
      <c r="P291" s="5"/>
      <c r="Q291" s="5"/>
      <c r="R291" s="9"/>
      <c r="S291" s="15"/>
    </row>
    <row r="292" spans="1:19" s="1" customFormat="1">
      <c r="A292" t="s">
        <v>160</v>
      </c>
      <c r="B292" s="1" t="s">
        <v>213</v>
      </c>
      <c r="C292" t="s">
        <v>405</v>
      </c>
      <c r="D292" s="1" t="s">
        <v>16</v>
      </c>
      <c r="E292" s="1" t="s">
        <v>17</v>
      </c>
      <c r="F292" s="1" t="s">
        <v>18</v>
      </c>
      <c r="G292" s="23">
        <v>26.60099983215332</v>
      </c>
      <c r="K292" s="2"/>
      <c r="O292" s="5"/>
      <c r="P292" s="5"/>
      <c r="Q292" s="5"/>
      <c r="R292" s="9"/>
      <c r="S292" s="15"/>
    </row>
    <row r="293" spans="1:19" s="1" customFormat="1">
      <c r="A293" t="s">
        <v>160</v>
      </c>
      <c r="B293" s="1" t="s">
        <v>213</v>
      </c>
      <c r="C293" t="s">
        <v>21</v>
      </c>
      <c r="D293" s="1" t="s">
        <v>16</v>
      </c>
      <c r="E293" s="1" t="s">
        <v>22</v>
      </c>
      <c r="F293" s="1" t="s">
        <v>18</v>
      </c>
      <c r="G293" s="23">
        <v>13.093999862670898</v>
      </c>
      <c r="I293" s="1">
        <f t="shared" ref="I293" si="254">ABS(G293-G292)</f>
        <v>13.506999969482422</v>
      </c>
      <c r="J293" s="2">
        <f t="shared" ref="J293" si="255">POWER(2,-(I293))</f>
        <v>8.5898950506329687E-5</v>
      </c>
      <c r="K293" s="2"/>
      <c r="O293" s="5"/>
      <c r="P293" s="5"/>
      <c r="Q293" s="5"/>
      <c r="R293" s="9"/>
      <c r="S293" s="15"/>
    </row>
    <row r="294" spans="1:19" s="1" customFormat="1">
      <c r="A294" t="s">
        <v>161</v>
      </c>
      <c r="B294" s="1" t="s">
        <v>213</v>
      </c>
      <c r="C294" t="s">
        <v>405</v>
      </c>
      <c r="D294" s="1" t="s">
        <v>16</v>
      </c>
      <c r="E294" s="1" t="s">
        <v>17</v>
      </c>
      <c r="F294" s="1" t="s">
        <v>18</v>
      </c>
      <c r="G294" s="23">
        <v>23.98699951171875</v>
      </c>
      <c r="K294" s="2"/>
      <c r="O294" s="5"/>
      <c r="P294" s="5"/>
      <c r="Q294" s="5"/>
      <c r="R294" s="9"/>
      <c r="S294" s="15"/>
    </row>
    <row r="295" spans="1:19" s="1" customFormat="1">
      <c r="A295" t="s">
        <v>161</v>
      </c>
      <c r="B295" s="1" t="s">
        <v>213</v>
      </c>
      <c r="C295" t="s">
        <v>21</v>
      </c>
      <c r="D295" s="1" t="s">
        <v>16</v>
      </c>
      <c r="E295" s="1" t="s">
        <v>22</v>
      </c>
      <c r="F295" s="1" t="s">
        <v>18</v>
      </c>
      <c r="G295" s="23">
        <v>13.100000381469727</v>
      </c>
      <c r="I295" s="1">
        <f t="shared" ref="I295" si="256">ABS(G295-G294)</f>
        <v>10.886999130249023</v>
      </c>
      <c r="J295" s="2">
        <f t="shared" ref="J295" si="257">POWER(2,-(I295))</f>
        <v>5.28064167708775E-4</v>
      </c>
      <c r="K295" s="2"/>
      <c r="O295" s="5"/>
      <c r="P295" s="5"/>
      <c r="Q295" s="5"/>
      <c r="R295" s="9"/>
      <c r="S295" s="15"/>
    </row>
    <row r="296" spans="1:19" s="1" customFormat="1">
      <c r="A296" t="s">
        <v>162</v>
      </c>
      <c r="B296" s="1" t="s">
        <v>213</v>
      </c>
      <c r="C296" t="s">
        <v>405</v>
      </c>
      <c r="D296" s="1" t="s">
        <v>16</v>
      </c>
      <c r="E296" s="1" t="s">
        <v>17</v>
      </c>
      <c r="F296" s="1" t="s">
        <v>18</v>
      </c>
      <c r="G296" s="23">
        <v>24.045000076293945</v>
      </c>
      <c r="K296" s="2"/>
      <c r="O296" s="5"/>
      <c r="P296" s="5"/>
      <c r="Q296" s="5"/>
      <c r="R296" s="9"/>
      <c r="S296" s="15"/>
    </row>
    <row r="297" spans="1:19" s="1" customFormat="1">
      <c r="A297" t="s">
        <v>162</v>
      </c>
      <c r="B297" s="1" t="s">
        <v>213</v>
      </c>
      <c r="C297" t="s">
        <v>21</v>
      </c>
      <c r="D297" s="1" t="s">
        <v>16</v>
      </c>
      <c r="E297" s="1" t="s">
        <v>22</v>
      </c>
      <c r="F297" s="1" t="s">
        <v>18</v>
      </c>
      <c r="G297" s="23">
        <v>13.019000053405762</v>
      </c>
      <c r="I297" s="1">
        <f t="shared" ref="I297" si="258">ABS(G297-G296)</f>
        <v>11.026000022888184</v>
      </c>
      <c r="J297" s="2">
        <f t="shared" ref="J297" si="259">POWER(2,-(I297))</f>
        <v>4.7956034164153561E-4</v>
      </c>
      <c r="K297" s="2"/>
      <c r="O297" s="5"/>
      <c r="P297" s="5"/>
      <c r="Q297" s="5"/>
      <c r="R297" s="9"/>
      <c r="S297" s="15"/>
    </row>
    <row r="298" spans="1:19" s="1" customFormat="1">
      <c r="A298" t="s">
        <v>163</v>
      </c>
      <c r="B298" s="1" t="s">
        <v>213</v>
      </c>
      <c r="C298" t="s">
        <v>405</v>
      </c>
      <c r="D298" s="1" t="s">
        <v>16</v>
      </c>
      <c r="E298" s="1" t="s">
        <v>17</v>
      </c>
      <c r="F298" s="1" t="s">
        <v>18</v>
      </c>
      <c r="G298" s="23">
        <v>26.018999099731445</v>
      </c>
      <c r="K298" s="2"/>
      <c r="O298" s="5"/>
      <c r="P298" s="5"/>
      <c r="Q298" s="5"/>
      <c r="R298" s="9"/>
      <c r="S298" s="15"/>
    </row>
    <row r="299" spans="1:19" s="1" customFormat="1">
      <c r="A299" t="s">
        <v>163</v>
      </c>
      <c r="B299" s="1" t="s">
        <v>213</v>
      </c>
      <c r="C299" t="s">
        <v>21</v>
      </c>
      <c r="D299" s="1" t="s">
        <v>16</v>
      </c>
      <c r="E299" s="1" t="s">
        <v>22</v>
      </c>
      <c r="F299" s="1" t="s">
        <v>18</v>
      </c>
      <c r="G299" s="23">
        <v>12.854000091552734</v>
      </c>
      <c r="I299" s="1">
        <f t="shared" ref="I299" si="260">ABS(G299-G298)</f>
        <v>13.164999008178711</v>
      </c>
      <c r="J299" s="2">
        <f t="shared" ref="J299" si="261">POWER(2,-(I299))</f>
        <v>1.0887806794453792E-4</v>
      </c>
      <c r="K299" s="2"/>
      <c r="O299" s="5"/>
      <c r="P299" s="5"/>
      <c r="Q299" s="5"/>
      <c r="R299" s="9"/>
      <c r="S299" s="15"/>
    </row>
    <row r="300" spans="1:19" s="1" customFormat="1">
      <c r="A300" t="s">
        <v>164</v>
      </c>
      <c r="B300" s="1" t="s">
        <v>213</v>
      </c>
      <c r="C300" t="s">
        <v>405</v>
      </c>
      <c r="D300" s="1" t="s">
        <v>16</v>
      </c>
      <c r="E300" s="1" t="s">
        <v>17</v>
      </c>
      <c r="F300" s="1" t="s">
        <v>18</v>
      </c>
      <c r="G300" s="23">
        <v>26.03700065612793</v>
      </c>
      <c r="K300" s="2"/>
      <c r="O300" s="5"/>
      <c r="P300" s="5"/>
      <c r="Q300" s="5"/>
      <c r="R300" s="9"/>
      <c r="S300" s="15"/>
    </row>
    <row r="301" spans="1:19" s="1" customFormat="1">
      <c r="A301" t="s">
        <v>164</v>
      </c>
      <c r="B301" s="1" t="s">
        <v>213</v>
      </c>
      <c r="C301" t="s">
        <v>21</v>
      </c>
      <c r="D301" s="1" t="s">
        <v>16</v>
      </c>
      <c r="E301" s="1" t="s">
        <v>22</v>
      </c>
      <c r="F301" s="1" t="s">
        <v>18</v>
      </c>
      <c r="G301" s="23">
        <v>13.12600040435791</v>
      </c>
      <c r="I301" s="1">
        <f t="shared" ref="I301" si="262">ABS(G301-G300)</f>
        <v>12.91100025177002</v>
      </c>
      <c r="J301" s="2">
        <f t="shared" ref="J301" si="263">POWER(2,-(I301))</f>
        <v>1.2983795010678101E-4</v>
      </c>
      <c r="K301" s="2"/>
      <c r="O301" s="5"/>
      <c r="P301" s="5"/>
      <c r="Q301" s="5"/>
      <c r="R301" s="9"/>
      <c r="S301" s="15"/>
    </row>
    <row r="302" spans="1:19" s="1" customFormat="1">
      <c r="A302" t="s">
        <v>165</v>
      </c>
      <c r="B302" s="1" t="s">
        <v>213</v>
      </c>
      <c r="C302" t="s">
        <v>405</v>
      </c>
      <c r="D302" s="1" t="s">
        <v>16</v>
      </c>
      <c r="E302" s="1" t="s">
        <v>17</v>
      </c>
      <c r="F302" s="1" t="s">
        <v>18</v>
      </c>
      <c r="G302" s="23">
        <v>23.097000122070312</v>
      </c>
      <c r="K302" s="2"/>
      <c r="O302" s="5"/>
      <c r="P302" s="5"/>
      <c r="Q302" s="5"/>
      <c r="R302" s="9"/>
      <c r="S302" s="15"/>
    </row>
    <row r="303" spans="1:19" s="1" customFormat="1">
      <c r="A303" t="s">
        <v>165</v>
      </c>
      <c r="B303" s="1" t="s">
        <v>213</v>
      </c>
      <c r="C303" t="s">
        <v>21</v>
      </c>
      <c r="D303" s="1" t="s">
        <v>16</v>
      </c>
      <c r="E303" s="1" t="s">
        <v>22</v>
      </c>
      <c r="F303" s="1" t="s">
        <v>18</v>
      </c>
      <c r="G303" s="23">
        <v>12.86299991607666</v>
      </c>
      <c r="I303" s="1">
        <f t="shared" ref="I303" si="264">ABS(G303-G302)</f>
        <v>10.234000205993652</v>
      </c>
      <c r="J303" s="2">
        <f t="shared" ref="J303" si="265">POWER(2,-(I303))</f>
        <v>8.3034574087766371E-4</v>
      </c>
      <c r="K303" s="2"/>
      <c r="O303" s="5"/>
      <c r="P303" s="5"/>
      <c r="Q303" s="5"/>
      <c r="R303" s="9"/>
      <c r="S303" s="15"/>
    </row>
    <row r="304" spans="1:19" s="1" customFormat="1">
      <c r="A304" t="s">
        <v>166</v>
      </c>
      <c r="B304" s="1" t="s">
        <v>213</v>
      </c>
      <c r="C304" t="s">
        <v>405</v>
      </c>
      <c r="D304" s="1" t="s">
        <v>16</v>
      </c>
      <c r="E304" s="1" t="s">
        <v>17</v>
      </c>
      <c r="F304" s="1" t="s">
        <v>18</v>
      </c>
      <c r="G304" s="23">
        <v>23.13599967956543</v>
      </c>
      <c r="K304" s="2"/>
      <c r="O304" s="5"/>
      <c r="P304" s="5"/>
      <c r="Q304" s="5"/>
      <c r="R304" s="9"/>
      <c r="S304" s="15"/>
    </row>
    <row r="305" spans="1:21" s="1" customFormat="1">
      <c r="A305" t="s">
        <v>166</v>
      </c>
      <c r="B305" s="1" t="s">
        <v>213</v>
      </c>
      <c r="C305" t="s">
        <v>21</v>
      </c>
      <c r="D305" s="1" t="s">
        <v>16</v>
      </c>
      <c r="E305" s="1" t="s">
        <v>22</v>
      </c>
      <c r="F305" s="1" t="s">
        <v>18</v>
      </c>
      <c r="G305" s="23">
        <v>12.814000129699707</v>
      </c>
      <c r="I305" s="1">
        <f t="shared" ref="I305" si="266">ABS(G305-G304)</f>
        <v>10.321999549865723</v>
      </c>
      <c r="J305" s="2">
        <f t="shared" ref="J305" si="267">POWER(2,-(I305))</f>
        <v>7.8121130657011258E-4</v>
      </c>
      <c r="K305" s="2"/>
      <c r="O305" s="5"/>
      <c r="P305" s="5"/>
      <c r="Q305" s="5"/>
      <c r="R305" s="9"/>
      <c r="S305" s="15"/>
      <c r="T305" s="5"/>
      <c r="U305" s="15"/>
    </row>
    <row r="306" spans="1:21" s="1" customFormat="1">
      <c r="A306" t="s">
        <v>167</v>
      </c>
      <c r="B306" s="1" t="s">
        <v>213</v>
      </c>
      <c r="C306" t="s">
        <v>405</v>
      </c>
      <c r="D306" s="1" t="s">
        <v>16</v>
      </c>
      <c r="E306" s="1" t="s">
        <v>17</v>
      </c>
      <c r="F306" s="1" t="s">
        <v>18</v>
      </c>
      <c r="G306" s="23">
        <v>23.606000900268555</v>
      </c>
      <c r="K306" s="2"/>
      <c r="O306" s="5"/>
      <c r="P306" s="5"/>
      <c r="Q306" s="5"/>
      <c r="R306" s="9"/>
      <c r="S306" s="15"/>
      <c r="T306" s="5"/>
      <c r="U306" s="15"/>
    </row>
    <row r="307" spans="1:21" s="1" customFormat="1">
      <c r="A307" t="s">
        <v>167</v>
      </c>
      <c r="B307" s="1" t="s">
        <v>213</v>
      </c>
      <c r="C307" t="s">
        <v>21</v>
      </c>
      <c r="D307" s="1" t="s">
        <v>16</v>
      </c>
      <c r="E307" s="1" t="s">
        <v>22</v>
      </c>
      <c r="F307" s="1" t="s">
        <v>18</v>
      </c>
      <c r="G307" s="23">
        <v>13.062000274658203</v>
      </c>
      <c r="I307" s="1">
        <f t="shared" ref="I307" si="268">ABS(G307-G306)</f>
        <v>10.544000625610352</v>
      </c>
      <c r="J307" s="2">
        <f t="shared" ref="J307" si="269">POWER(2,-(I307))</f>
        <v>6.6979135437120728E-4</v>
      </c>
      <c r="K307" s="2"/>
      <c r="O307" s="5"/>
      <c r="P307" s="5"/>
      <c r="Q307" s="5"/>
      <c r="R307" s="9"/>
      <c r="S307" s="15"/>
      <c r="T307" s="5"/>
      <c r="U307" s="15"/>
    </row>
    <row r="308" spans="1:21" s="1" customFormat="1">
      <c r="A308" t="s">
        <v>168</v>
      </c>
      <c r="B308" s="1" t="s">
        <v>213</v>
      </c>
      <c r="C308" t="s">
        <v>405</v>
      </c>
      <c r="D308" s="1" t="s">
        <v>16</v>
      </c>
      <c r="E308" s="1" t="s">
        <v>17</v>
      </c>
      <c r="F308" s="1" t="s">
        <v>18</v>
      </c>
      <c r="G308" s="23">
        <v>23.60099983215332</v>
      </c>
      <c r="K308" s="2"/>
      <c r="O308" s="5"/>
      <c r="Q308" s="32" t="s">
        <v>200</v>
      </c>
      <c r="R308" s="32" t="s">
        <v>201</v>
      </c>
      <c r="S308" s="31"/>
      <c r="T308" s="5"/>
      <c r="U308" s="15"/>
    </row>
    <row r="309" spans="1:21" s="1" customFormat="1">
      <c r="A309" t="s">
        <v>168</v>
      </c>
      <c r="B309" s="1" t="s">
        <v>213</v>
      </c>
      <c r="C309" t="s">
        <v>21</v>
      </c>
      <c r="D309" s="1" t="s">
        <v>16</v>
      </c>
      <c r="E309" s="1" t="s">
        <v>22</v>
      </c>
      <c r="F309" s="1" t="s">
        <v>18</v>
      </c>
      <c r="G309" s="23">
        <v>13.220999717712402</v>
      </c>
      <c r="I309" s="1">
        <f t="shared" ref="I309" si="270">ABS(G309-G308)</f>
        <v>10.380000114440918</v>
      </c>
      <c r="J309" s="2">
        <f t="shared" ref="J309" si="271">POWER(2,-(I309))</f>
        <v>7.5042727508609227E-4</v>
      </c>
      <c r="K309" s="2"/>
      <c r="O309" s="5"/>
      <c r="P309" s="32" t="s">
        <v>199</v>
      </c>
      <c r="Q309" s="33"/>
      <c r="R309" s="33"/>
      <c r="S309" s="31"/>
      <c r="T309" s="5"/>
      <c r="U309" s="15"/>
    </row>
    <row r="310" spans="1:21" s="1" customFormat="1">
      <c r="A310"/>
      <c r="C310"/>
      <c r="G310"/>
      <c r="J310" s="2"/>
      <c r="K310" s="2"/>
      <c r="O310" s="5"/>
      <c r="P310" s="33"/>
      <c r="Q310" s="33"/>
      <c r="R310" s="33"/>
      <c r="S310" s="31"/>
      <c r="T310" s="5"/>
      <c r="U310" s="15"/>
    </row>
    <row r="311" spans="1:21" s="1" customFormat="1">
      <c r="A311" t="s">
        <v>169</v>
      </c>
      <c r="B311" s="1" t="s">
        <v>218</v>
      </c>
      <c r="C311" t="s">
        <v>405</v>
      </c>
      <c r="D311" s="1" t="s">
        <v>16</v>
      </c>
      <c r="E311" s="1" t="s">
        <v>17</v>
      </c>
      <c r="F311" s="1" t="s">
        <v>18</v>
      </c>
      <c r="G311" s="23">
        <v>23.297000885009766</v>
      </c>
      <c r="K311" s="2">
        <f>AVERAGE(J312:J342)</f>
        <v>4.3775949906849131E-4</v>
      </c>
      <c r="L311" s="2">
        <f>STDEV(J312:J342)/SQRT(16)</f>
        <v>8.4117460112780498E-5</v>
      </c>
      <c r="M311" s="3">
        <f>K311*(1/K191)</f>
        <v>14.459790689978917</v>
      </c>
      <c r="N311" s="4">
        <f>L311*(1/K191)</f>
        <v>2.7785139310321449</v>
      </c>
      <c r="O311" s="5"/>
      <c r="P311" s="22">
        <v>1</v>
      </c>
      <c r="Q311" s="5">
        <f>(J312+J314)/2</f>
        <v>1.1041270904122379E-3</v>
      </c>
      <c r="R311" s="14" t="s">
        <v>202</v>
      </c>
      <c r="S311" s="15">
        <f>AVERAGE(Q311:Q318)</f>
        <v>4.3775949906849125E-4</v>
      </c>
      <c r="T311" s="5"/>
    </row>
    <row r="312" spans="1:21" s="1" customFormat="1">
      <c r="A312" t="s">
        <v>169</v>
      </c>
      <c r="B312" s="1" t="s">
        <v>218</v>
      </c>
      <c r="C312" t="s">
        <v>21</v>
      </c>
      <c r="D312" s="1" t="s">
        <v>16</v>
      </c>
      <c r="E312" s="1" t="s">
        <v>22</v>
      </c>
      <c r="F312" s="1" t="s">
        <v>18</v>
      </c>
      <c r="G312" s="23">
        <v>13.335000038146973</v>
      </c>
      <c r="I312" s="1">
        <f>ABS(G312-G311)</f>
        <v>9.962000846862793</v>
      </c>
      <c r="J312" s="2">
        <f>POWER(2,-(I312))</f>
        <v>1.0026259209500396E-3</v>
      </c>
      <c r="K312" s="2"/>
      <c r="L312" s="2"/>
      <c r="M312" s="3"/>
      <c r="O312" s="5"/>
      <c r="P312" s="22">
        <v>2</v>
      </c>
      <c r="Q312" s="5">
        <f>(J316+J318)/2</f>
        <v>6.9247140744608041E-4</v>
      </c>
      <c r="R312" s="14" t="s">
        <v>203</v>
      </c>
      <c r="S312" s="16">
        <f>S311*(1/S191)</f>
        <v>14.459790689978918</v>
      </c>
      <c r="T312" s="5"/>
    </row>
    <row r="313" spans="1:21" s="1" customFormat="1">
      <c r="A313" t="s">
        <v>170</v>
      </c>
      <c r="B313" s="1" t="s">
        <v>218</v>
      </c>
      <c r="C313" t="s">
        <v>405</v>
      </c>
      <c r="D313" s="1" t="s">
        <v>16</v>
      </c>
      <c r="E313" s="1" t="s">
        <v>17</v>
      </c>
      <c r="F313" s="1" t="s">
        <v>18</v>
      </c>
      <c r="G313" s="23">
        <v>23.347999572753906</v>
      </c>
      <c r="K313" s="2"/>
      <c r="O313" s="5"/>
      <c r="P313" s="22">
        <v>3</v>
      </c>
      <c r="Q313" s="5">
        <f>(J320+J322)/2</f>
        <v>3.7509548655569936E-4</v>
      </c>
      <c r="R313" s="14" t="s">
        <v>204</v>
      </c>
      <c r="S313" s="17">
        <f>STDEV(Q311:Q318)/SQRT(8)</f>
        <v>1.2235132510110663E-4</v>
      </c>
      <c r="T313" s="5"/>
    </row>
    <row r="314" spans="1:21" s="1" customFormat="1">
      <c r="A314" t="s">
        <v>170</v>
      </c>
      <c r="B314" s="1" t="s">
        <v>218</v>
      </c>
      <c r="C314" t="s">
        <v>21</v>
      </c>
      <c r="D314" s="1" t="s">
        <v>16</v>
      </c>
      <c r="E314" s="1" t="s">
        <v>22</v>
      </c>
      <c r="F314" s="1" t="s">
        <v>18</v>
      </c>
      <c r="G314" s="23">
        <v>13.652000427246094</v>
      </c>
      <c r="I314" s="1">
        <f t="shared" ref="I314" si="272">ABS(G314-G313)</f>
        <v>9.6959991455078125</v>
      </c>
      <c r="J314" s="2">
        <f t="shared" ref="J314" si="273">POWER(2,-(I314))</f>
        <v>1.2056282598744365E-3</v>
      </c>
      <c r="K314" s="2"/>
      <c r="O314" s="5"/>
      <c r="P314" s="22">
        <v>4</v>
      </c>
      <c r="Q314" s="5">
        <f>(J324+J326)/2</f>
        <v>6.0953641816053846E-4</v>
      </c>
      <c r="R314" s="14" t="s">
        <v>205</v>
      </c>
      <c r="S314" s="18">
        <f>S313*(1/S191)</f>
        <v>4.0414304095472362</v>
      </c>
      <c r="T314" s="5"/>
    </row>
    <row r="315" spans="1:21" s="1" customFormat="1">
      <c r="A315" t="s">
        <v>171</v>
      </c>
      <c r="B315" s="1" t="s">
        <v>218</v>
      </c>
      <c r="C315" t="s">
        <v>405</v>
      </c>
      <c r="D315" s="1" t="s">
        <v>16</v>
      </c>
      <c r="E315" s="1" t="s">
        <v>17</v>
      </c>
      <c r="F315" s="1" t="s">
        <v>18</v>
      </c>
      <c r="G315" s="23">
        <v>24.764999389648438</v>
      </c>
      <c r="K315" s="2"/>
      <c r="L315" s="2"/>
      <c r="M315" s="3"/>
      <c r="N315" s="4"/>
      <c r="O315" s="5"/>
      <c r="P315" s="22">
        <v>5</v>
      </c>
      <c r="Q315" s="5">
        <f>(J328+J330)/2</f>
        <v>1.3125016939419774E-4</v>
      </c>
      <c r="R315" s="9"/>
      <c r="S315" s="15"/>
      <c r="T315" s="5"/>
      <c r="U315" s="15"/>
    </row>
    <row r="316" spans="1:21" s="1" customFormat="1">
      <c r="A316" t="s">
        <v>171</v>
      </c>
      <c r="B316" s="1" t="s">
        <v>218</v>
      </c>
      <c r="C316" t="s">
        <v>21</v>
      </c>
      <c r="D316" s="1" t="s">
        <v>16</v>
      </c>
      <c r="E316" s="1" t="s">
        <v>22</v>
      </c>
      <c r="F316" s="1" t="s">
        <v>18</v>
      </c>
      <c r="G316" s="23">
        <v>14.279999732971191</v>
      </c>
      <c r="I316" s="1">
        <f t="shared" ref="I316" si="274">ABS(G316-G315)</f>
        <v>10.484999656677246</v>
      </c>
      <c r="J316" s="2">
        <f t="shared" ref="J316" si="275">POWER(2,-(I316))</f>
        <v>6.9775121084152385E-4</v>
      </c>
      <c r="K316" s="2"/>
      <c r="O316" s="5"/>
      <c r="P316" s="22">
        <v>6</v>
      </c>
      <c r="Q316" s="5">
        <f>(J332+J334)/2</f>
        <v>9.9848279355934635E-5</v>
      </c>
      <c r="R316" s="9"/>
      <c r="S316" s="15"/>
      <c r="T316" s="5"/>
      <c r="U316" s="15"/>
    </row>
    <row r="317" spans="1:21" s="1" customFormat="1">
      <c r="A317" t="s">
        <v>172</v>
      </c>
      <c r="B317" s="1" t="s">
        <v>218</v>
      </c>
      <c r="C317" t="s">
        <v>405</v>
      </c>
      <c r="D317" s="1" t="s">
        <v>16</v>
      </c>
      <c r="E317" s="1" t="s">
        <v>17</v>
      </c>
      <c r="F317" s="1" t="s">
        <v>18</v>
      </c>
      <c r="G317" s="23">
        <v>24.840999603271484</v>
      </c>
      <c r="K317" s="2"/>
      <c r="O317" s="5"/>
      <c r="P317" s="22">
        <v>7</v>
      </c>
      <c r="Q317" s="5">
        <f>(J336+J338)/2</f>
        <v>3.2676216073834492E-4</v>
      </c>
      <c r="R317" s="9"/>
      <c r="S317" s="15"/>
      <c r="T317" s="5"/>
      <c r="U317" s="15"/>
    </row>
    <row r="318" spans="1:21" s="1" customFormat="1">
      <c r="A318" t="s">
        <v>172</v>
      </c>
      <c r="B318" s="1" t="s">
        <v>218</v>
      </c>
      <c r="C318" t="s">
        <v>21</v>
      </c>
      <c r="D318" s="1" t="s">
        <v>16</v>
      </c>
      <c r="E318" s="1" t="s">
        <v>22</v>
      </c>
      <c r="F318" s="1" t="s">
        <v>18</v>
      </c>
      <c r="G318" s="23">
        <v>14.333999633789062</v>
      </c>
      <c r="I318" s="1">
        <f t="shared" ref="I318" si="276">ABS(G318-G317)</f>
        <v>10.506999969482422</v>
      </c>
      <c r="J318" s="2">
        <f t="shared" ref="J318" si="277">POWER(2,-(I318))</f>
        <v>6.8719160405063707E-4</v>
      </c>
      <c r="K318" s="2"/>
      <c r="O318" s="5"/>
      <c r="P318" s="22">
        <v>8</v>
      </c>
      <c r="Q318" s="5">
        <f>(J340+J342)/2</f>
        <v>1.6298498048489653E-4</v>
      </c>
      <c r="R318" s="9"/>
      <c r="S318" s="15"/>
      <c r="T318" s="5"/>
      <c r="U318" s="15"/>
    </row>
    <row r="319" spans="1:21" s="1" customFormat="1">
      <c r="A319" t="s">
        <v>173</v>
      </c>
      <c r="B319" s="1" t="s">
        <v>218</v>
      </c>
      <c r="C319" t="s">
        <v>405</v>
      </c>
      <c r="D319" s="1" t="s">
        <v>16</v>
      </c>
      <c r="E319" s="1" t="s">
        <v>17</v>
      </c>
      <c r="F319" s="1" t="s">
        <v>18</v>
      </c>
      <c r="G319" s="23">
        <v>24.593999862670898</v>
      </c>
      <c r="K319" s="2"/>
      <c r="L319" s="2"/>
      <c r="M319" s="3"/>
      <c r="N319" s="4"/>
      <c r="O319" s="5"/>
      <c r="P319" s="5"/>
      <c r="Q319" s="5"/>
      <c r="R319" s="9"/>
      <c r="S319" s="15"/>
      <c r="T319" s="5"/>
      <c r="U319" s="15"/>
    </row>
    <row r="320" spans="1:21" s="1" customFormat="1">
      <c r="A320" t="s">
        <v>173</v>
      </c>
      <c r="B320" s="1" t="s">
        <v>218</v>
      </c>
      <c r="C320" t="s">
        <v>21</v>
      </c>
      <c r="D320" s="1" t="s">
        <v>16</v>
      </c>
      <c r="E320" s="1" t="s">
        <v>22</v>
      </c>
      <c r="F320" s="1" t="s">
        <v>18</v>
      </c>
      <c r="G320" s="23">
        <v>13.225000381469727</v>
      </c>
      <c r="I320" s="1">
        <f t="shared" ref="I320" si="278">ABS(G320-G319)</f>
        <v>11.368999481201172</v>
      </c>
      <c r="J320" s="2">
        <f t="shared" ref="J320" si="279">POWER(2,-(I320))</f>
        <v>3.7808559878000373E-4</v>
      </c>
      <c r="K320" s="2"/>
      <c r="O320" s="5"/>
      <c r="P320" s="5"/>
      <c r="Q320" s="5"/>
      <c r="R320" s="9"/>
      <c r="S320" s="15"/>
      <c r="T320" s="5"/>
      <c r="U320" s="15"/>
    </row>
    <row r="321" spans="1:14" s="1" customFormat="1">
      <c r="A321" t="s">
        <v>174</v>
      </c>
      <c r="B321" s="1" t="s">
        <v>218</v>
      </c>
      <c r="C321" t="s">
        <v>405</v>
      </c>
      <c r="D321" s="1" t="s">
        <v>16</v>
      </c>
      <c r="E321" s="1" t="s">
        <v>17</v>
      </c>
      <c r="F321" s="1" t="s">
        <v>18</v>
      </c>
      <c r="G321" s="23">
        <v>24.655000686645508</v>
      </c>
      <c r="K321" s="2"/>
    </row>
    <row r="322" spans="1:14" s="1" customFormat="1">
      <c r="A322" t="s">
        <v>174</v>
      </c>
      <c r="B322" s="1" t="s">
        <v>218</v>
      </c>
      <c r="C322" t="s">
        <v>21</v>
      </c>
      <c r="D322" s="1" t="s">
        <v>16</v>
      </c>
      <c r="E322" s="1" t="s">
        <v>22</v>
      </c>
      <c r="F322" s="1" t="s">
        <v>18</v>
      </c>
      <c r="G322" s="23">
        <v>13.262999534606934</v>
      </c>
      <c r="I322" s="1">
        <f t="shared" ref="I322" si="280">ABS(G322-G321)</f>
        <v>11.392001152038574</v>
      </c>
      <c r="J322" s="2">
        <f t="shared" ref="J322" si="281">POWER(2,-(I322))</f>
        <v>3.7210537433139505E-4</v>
      </c>
      <c r="K322" s="2"/>
    </row>
    <row r="323" spans="1:14" s="1" customFormat="1">
      <c r="A323" t="s">
        <v>175</v>
      </c>
      <c r="B323" s="1" t="s">
        <v>218</v>
      </c>
      <c r="C323" t="s">
        <v>405</v>
      </c>
      <c r="D323" s="1" t="s">
        <v>16</v>
      </c>
      <c r="E323" s="1" t="s">
        <v>17</v>
      </c>
      <c r="F323" s="1" t="s">
        <v>18</v>
      </c>
      <c r="G323" s="23">
        <v>23.882999420166016</v>
      </c>
      <c r="K323" s="2"/>
    </row>
    <row r="324" spans="1:14" s="1" customFormat="1">
      <c r="A324" t="s">
        <v>175</v>
      </c>
      <c r="B324" s="1" t="s">
        <v>218</v>
      </c>
      <c r="C324" t="s">
        <v>21</v>
      </c>
      <c r="D324" s="1" t="s">
        <v>16</v>
      </c>
      <c r="E324" s="1" t="s">
        <v>22</v>
      </c>
      <c r="F324" s="1" t="s">
        <v>18</v>
      </c>
      <c r="G324" s="23">
        <v>13.201999664306641</v>
      </c>
      <c r="I324" s="1">
        <f t="shared" ref="I324" si="282">ABS(G324-G323)</f>
        <v>10.680999755859375</v>
      </c>
      <c r="J324" s="2">
        <f t="shared" ref="J324" si="283">POWER(2,-(I324))</f>
        <v>6.0911415186372386E-4</v>
      </c>
      <c r="K324" s="2"/>
    </row>
    <row r="325" spans="1:14" s="1" customFormat="1">
      <c r="A325" t="s">
        <v>176</v>
      </c>
      <c r="B325" s="1" t="s">
        <v>218</v>
      </c>
      <c r="C325" t="s">
        <v>405</v>
      </c>
      <c r="D325" s="1" t="s">
        <v>16</v>
      </c>
      <c r="E325" s="1" t="s">
        <v>17</v>
      </c>
      <c r="F325" s="1" t="s">
        <v>18</v>
      </c>
      <c r="G325" s="23">
        <v>23.898000717163086</v>
      </c>
      <c r="K325" s="2"/>
    </row>
    <row r="326" spans="1:14" s="1" customFormat="1">
      <c r="A326" t="s">
        <v>176</v>
      </c>
      <c r="B326" s="1" t="s">
        <v>218</v>
      </c>
      <c r="C326" t="s">
        <v>21</v>
      </c>
      <c r="D326" s="1" t="s">
        <v>16</v>
      </c>
      <c r="E326" s="1" t="s">
        <v>22</v>
      </c>
      <c r="F326" s="1" t="s">
        <v>18</v>
      </c>
      <c r="G326" s="23">
        <v>13.218999862670898</v>
      </c>
      <c r="I326" s="1">
        <f t="shared" ref="I326" si="284">ABS(G326-G325)</f>
        <v>10.679000854492188</v>
      </c>
      <c r="J326" s="2">
        <f t="shared" ref="J326" si="285">POWER(2,-(I326))</f>
        <v>6.0995868445735306E-4</v>
      </c>
      <c r="K326" s="2"/>
    </row>
    <row r="327" spans="1:14" s="1" customFormat="1">
      <c r="A327" t="s">
        <v>177</v>
      </c>
      <c r="B327" s="1" t="s">
        <v>218</v>
      </c>
      <c r="C327" t="s">
        <v>405</v>
      </c>
      <c r="D327" s="1" t="s">
        <v>16</v>
      </c>
      <c r="E327" s="1" t="s">
        <v>17</v>
      </c>
      <c r="F327" s="1" t="s">
        <v>18</v>
      </c>
      <c r="G327" s="23">
        <v>25.976999282836914</v>
      </c>
      <c r="K327" s="2"/>
    </row>
    <row r="328" spans="1:14" s="1" customFormat="1">
      <c r="A328" t="s">
        <v>177</v>
      </c>
      <c r="B328" s="1" t="s">
        <v>218</v>
      </c>
      <c r="C328" t="s">
        <v>21</v>
      </c>
      <c r="D328" s="1" t="s">
        <v>16</v>
      </c>
      <c r="E328" s="1" t="s">
        <v>22</v>
      </c>
      <c r="F328" s="1" t="s">
        <v>18</v>
      </c>
      <c r="G328" s="23">
        <v>13.064000129699707</v>
      </c>
      <c r="I328" s="1">
        <f t="shared" ref="I328" si="286">ABS(G328-G327)</f>
        <v>12.912999153137207</v>
      </c>
      <c r="J328" s="2">
        <f t="shared" ref="J328" si="287">POWER(2,-(I328))</f>
        <v>1.296581799296374E-4</v>
      </c>
      <c r="K328" s="2"/>
      <c r="L328" s="2"/>
      <c r="M328" s="3"/>
      <c r="N328" s="4"/>
    </row>
    <row r="329" spans="1:14" s="1" customFormat="1">
      <c r="A329" t="s">
        <v>178</v>
      </c>
      <c r="B329" s="1" t="s">
        <v>218</v>
      </c>
      <c r="C329" t="s">
        <v>405</v>
      </c>
      <c r="D329" s="1" t="s">
        <v>16</v>
      </c>
      <c r="E329" s="1" t="s">
        <v>17</v>
      </c>
      <c r="F329" s="1" t="s">
        <v>18</v>
      </c>
      <c r="G329" s="23">
        <v>26.031999588012695</v>
      </c>
      <c r="K329" s="2"/>
    </row>
    <row r="330" spans="1:14" s="1" customFormat="1">
      <c r="A330" t="s">
        <v>178</v>
      </c>
      <c r="B330" s="1" t="s">
        <v>218</v>
      </c>
      <c r="C330" t="s">
        <v>21</v>
      </c>
      <c r="D330" s="1" t="s">
        <v>16</v>
      </c>
      <c r="E330" s="1" t="s">
        <v>22</v>
      </c>
      <c r="F330" s="1" t="s">
        <v>18</v>
      </c>
      <c r="G330" s="23">
        <v>13.154000282287598</v>
      </c>
      <c r="I330" s="1">
        <f t="shared" ref="I330" si="288">ABS(G330-G329)</f>
        <v>12.877999305725098</v>
      </c>
      <c r="J330" s="2">
        <f t="shared" ref="J330" si="289">POWER(2,-(I330))</f>
        <v>1.3284215885875808E-4</v>
      </c>
      <c r="K330" s="2"/>
    </row>
    <row r="331" spans="1:14" s="1" customFormat="1">
      <c r="A331" t="s">
        <v>179</v>
      </c>
      <c r="B331" s="1" t="s">
        <v>218</v>
      </c>
      <c r="C331" t="s">
        <v>405</v>
      </c>
      <c r="D331" s="1" t="s">
        <v>16</v>
      </c>
      <c r="E331" s="1" t="s">
        <v>17</v>
      </c>
      <c r="F331" s="1" t="s">
        <v>18</v>
      </c>
      <c r="G331" s="23">
        <v>26.62299919128418</v>
      </c>
      <c r="K331" s="2"/>
    </row>
    <row r="332" spans="1:14" s="1" customFormat="1">
      <c r="A332" t="s">
        <v>179</v>
      </c>
      <c r="B332" s="1" t="s">
        <v>218</v>
      </c>
      <c r="C332" t="s">
        <v>21</v>
      </c>
      <c r="D332" s="1" t="s">
        <v>16</v>
      </c>
      <c r="E332" s="1" t="s">
        <v>22</v>
      </c>
      <c r="F332" s="1" t="s">
        <v>18</v>
      </c>
      <c r="G332" s="23">
        <v>13.291000366210938</v>
      </c>
      <c r="I332" s="1">
        <f t="shared" ref="I332" si="290">ABS(G332-G331)</f>
        <v>13.331998825073242</v>
      </c>
      <c r="J332" s="2">
        <f t="shared" ref="J332" si="291">POWER(2,-(I332))</f>
        <v>9.6976934458190299E-5</v>
      </c>
      <c r="K332" s="2"/>
    </row>
    <row r="333" spans="1:14" s="1" customFormat="1">
      <c r="A333" t="s">
        <v>180</v>
      </c>
      <c r="B333" s="1" t="s">
        <v>218</v>
      </c>
      <c r="C333" t="s">
        <v>405</v>
      </c>
      <c r="D333" s="1" t="s">
        <v>16</v>
      </c>
      <c r="E333" s="1" t="s">
        <v>17</v>
      </c>
      <c r="F333" s="1" t="s">
        <v>18</v>
      </c>
      <c r="G333" s="23">
        <v>26.545000076293945</v>
      </c>
      <c r="K333" s="2"/>
    </row>
    <row r="334" spans="1:14" s="1" customFormat="1">
      <c r="A334" t="s">
        <v>180</v>
      </c>
      <c r="B334" s="1" t="s">
        <v>218</v>
      </c>
      <c r="C334" t="s">
        <v>21</v>
      </c>
      <c r="D334" s="1" t="s">
        <v>16</v>
      </c>
      <c r="E334" s="1" t="s">
        <v>22</v>
      </c>
      <c r="F334" s="1" t="s">
        <v>18</v>
      </c>
      <c r="G334" s="23">
        <v>13.295999526977539</v>
      </c>
      <c r="I334" s="1">
        <f t="shared" ref="I334" si="292">ABS(G334-G333)</f>
        <v>13.249000549316406</v>
      </c>
      <c r="J334" s="2">
        <f t="shared" ref="J334" si="293">POWER(2,-(I334))</f>
        <v>1.0271962425367899E-4</v>
      </c>
      <c r="K334" s="2"/>
    </row>
    <row r="335" spans="1:14" s="1" customFormat="1">
      <c r="A335" t="s">
        <v>181</v>
      </c>
      <c r="B335" s="1" t="s">
        <v>218</v>
      </c>
      <c r="C335" t="s">
        <v>405</v>
      </c>
      <c r="D335" s="1" t="s">
        <v>16</v>
      </c>
      <c r="E335" s="1" t="s">
        <v>17</v>
      </c>
      <c r="F335" s="1" t="s">
        <v>18</v>
      </c>
      <c r="G335" s="23">
        <v>24.759000778198242</v>
      </c>
      <c r="K335" s="2"/>
    </row>
    <row r="336" spans="1:14" s="1" customFormat="1">
      <c r="A336" t="s">
        <v>181</v>
      </c>
      <c r="B336" s="1" t="s">
        <v>218</v>
      </c>
      <c r="C336" t="s">
        <v>21</v>
      </c>
      <c r="D336" s="1" t="s">
        <v>16</v>
      </c>
      <c r="E336" s="1" t="s">
        <v>22</v>
      </c>
      <c r="F336" s="1" t="s">
        <v>18</v>
      </c>
      <c r="G336" s="23">
        <v>13.232999801635742</v>
      </c>
      <c r="I336" s="1">
        <f t="shared" ref="I336" si="294">ABS(G336-G335)</f>
        <v>11.5260009765625</v>
      </c>
      <c r="J336" s="2">
        <f t="shared" ref="J336" si="295">POWER(2,-(I336))</f>
        <v>3.3910014540516442E-4</v>
      </c>
      <c r="K336" s="2"/>
    </row>
    <row r="337" spans="1:21" s="1" customFormat="1">
      <c r="A337" t="s">
        <v>182</v>
      </c>
      <c r="B337" s="1" t="s">
        <v>218</v>
      </c>
      <c r="C337" t="s">
        <v>405</v>
      </c>
      <c r="D337" s="1" t="s">
        <v>16</v>
      </c>
      <c r="E337" s="1" t="s">
        <v>17</v>
      </c>
      <c r="F337" s="1" t="s">
        <v>18</v>
      </c>
      <c r="G337" s="23">
        <v>24.784999847412109</v>
      </c>
      <c r="K337" s="2"/>
      <c r="O337" s="5"/>
      <c r="P337" s="5"/>
      <c r="Q337" s="5"/>
      <c r="R337" s="9"/>
      <c r="S337" s="16"/>
      <c r="T337" s="6"/>
      <c r="U337" s="15"/>
    </row>
    <row r="338" spans="1:21" s="1" customFormat="1">
      <c r="A338" t="s">
        <v>182</v>
      </c>
      <c r="B338" s="1" t="s">
        <v>218</v>
      </c>
      <c r="C338" t="s">
        <v>21</v>
      </c>
      <c r="D338" s="1" t="s">
        <v>16</v>
      </c>
      <c r="E338" s="1" t="s">
        <v>22</v>
      </c>
      <c r="F338" s="1" t="s">
        <v>18</v>
      </c>
      <c r="G338" s="23">
        <v>13.149999618530273</v>
      </c>
      <c r="I338" s="1">
        <f t="shared" ref="I338" si="296">ABS(G338-G337)</f>
        <v>11.635000228881836</v>
      </c>
      <c r="J338" s="2">
        <f t="shared" ref="J338" si="297">POWER(2,-(I338))</f>
        <v>3.1442417607152547E-4</v>
      </c>
      <c r="K338" s="2"/>
      <c r="O338" s="5"/>
      <c r="P338" s="5"/>
      <c r="Q338" s="5"/>
      <c r="R338" s="9"/>
      <c r="S338" s="16"/>
      <c r="T338" s="6"/>
      <c r="U338" s="15"/>
    </row>
    <row r="339" spans="1:21" s="1" customFormat="1">
      <c r="A339" t="s">
        <v>183</v>
      </c>
      <c r="B339" s="1" t="s">
        <v>218</v>
      </c>
      <c r="C339" t="s">
        <v>405</v>
      </c>
      <c r="D339" s="1" t="s">
        <v>16</v>
      </c>
      <c r="E339" s="1" t="s">
        <v>17</v>
      </c>
      <c r="F339" s="1" t="s">
        <v>18</v>
      </c>
      <c r="G339" s="23">
        <v>25.398000717163086</v>
      </c>
      <c r="K339" s="2"/>
      <c r="O339" s="5"/>
      <c r="P339" s="5"/>
      <c r="Q339" s="5"/>
      <c r="R339" s="9"/>
      <c r="S339" s="16"/>
      <c r="T339" s="6"/>
      <c r="U339" s="15"/>
    </row>
    <row r="340" spans="1:21" s="1" customFormat="1">
      <c r="A340" t="s">
        <v>183</v>
      </c>
      <c r="B340" s="1" t="s">
        <v>218</v>
      </c>
      <c r="C340" t="s">
        <v>21</v>
      </c>
      <c r="D340" s="1" t="s">
        <v>16</v>
      </c>
      <c r="E340" s="1" t="s">
        <v>22</v>
      </c>
      <c r="F340" s="1" t="s">
        <v>18</v>
      </c>
      <c r="G340" s="23">
        <v>12.954999923706055</v>
      </c>
      <c r="I340" s="1">
        <f t="shared" ref="I340" si="298">ABS(G340-G339)</f>
        <v>12.443000793457031</v>
      </c>
      <c r="J340" s="2">
        <f t="shared" ref="J340" si="299">POWER(2,-(I340))</f>
        <v>1.7959056844702026E-4</v>
      </c>
      <c r="K340" s="2"/>
      <c r="O340" s="5"/>
      <c r="P340" s="5"/>
      <c r="Q340" s="5"/>
      <c r="R340" s="9"/>
      <c r="S340" s="15"/>
      <c r="T340" s="5"/>
      <c r="U340" s="15"/>
    </row>
    <row r="341" spans="1:21" s="1" customFormat="1">
      <c r="A341" t="s">
        <v>184</v>
      </c>
      <c r="B341" s="1" t="s">
        <v>218</v>
      </c>
      <c r="C341" t="s">
        <v>405</v>
      </c>
      <c r="D341" s="1" t="s">
        <v>16</v>
      </c>
      <c r="E341" s="1" t="s">
        <v>17</v>
      </c>
      <c r="F341" s="1" t="s">
        <v>18</v>
      </c>
      <c r="G341" s="23">
        <v>25.434000015258789</v>
      </c>
      <c r="K341" s="2"/>
      <c r="O341" s="5"/>
      <c r="Q341" s="32" t="s">
        <v>200</v>
      </c>
      <c r="R341" s="32" t="s">
        <v>201</v>
      </c>
      <c r="S341" s="31"/>
      <c r="T341" s="5"/>
      <c r="U341" s="15"/>
    </row>
    <row r="342" spans="1:21" s="1" customFormat="1">
      <c r="A342" t="s">
        <v>184</v>
      </c>
      <c r="B342" s="1" t="s">
        <v>218</v>
      </c>
      <c r="C342" t="s">
        <v>21</v>
      </c>
      <c r="D342" s="1" t="s">
        <v>16</v>
      </c>
      <c r="E342" s="1" t="s">
        <v>22</v>
      </c>
      <c r="F342" s="1" t="s">
        <v>18</v>
      </c>
      <c r="G342" s="23">
        <v>12.696000099182129</v>
      </c>
      <c r="I342" s="1">
        <f t="shared" ref="I342" si="300">ABS(G342-G341)</f>
        <v>12.73799991607666</v>
      </c>
      <c r="J342" s="2">
        <f t="shared" ref="J342" si="301">POWER(2,-(I342))</f>
        <v>1.4637939252277283E-4</v>
      </c>
      <c r="K342" s="2"/>
      <c r="O342" s="5"/>
      <c r="P342" s="32" t="s">
        <v>199</v>
      </c>
      <c r="Q342" s="33"/>
      <c r="R342" s="33"/>
      <c r="S342" s="31"/>
      <c r="T342" s="6"/>
      <c r="U342" s="15"/>
    </row>
    <row r="343" spans="1:21" s="1" customFormat="1">
      <c r="A343"/>
      <c r="C343"/>
      <c r="G343" s="23"/>
      <c r="J343" s="2"/>
      <c r="K343" s="2"/>
      <c r="O343" s="5"/>
      <c r="P343" s="33"/>
      <c r="Q343" s="33"/>
      <c r="R343" s="33"/>
      <c r="S343" s="31"/>
      <c r="T343" s="6"/>
      <c r="U343" s="15"/>
    </row>
    <row r="344" spans="1:21" s="1" customFormat="1">
      <c r="A344" t="s">
        <v>185</v>
      </c>
      <c r="B344" s="1" t="s">
        <v>222</v>
      </c>
      <c r="C344" t="s">
        <v>405</v>
      </c>
      <c r="D344" s="1" t="s">
        <v>16</v>
      </c>
      <c r="E344" s="1" t="s">
        <v>17</v>
      </c>
      <c r="F344" s="1" t="s">
        <v>18</v>
      </c>
      <c r="G344" s="23">
        <v>24.725000381469727</v>
      </c>
      <c r="K344" s="2">
        <f>AVERAGE(J345:J371)</f>
        <v>4.3490763575968399E-4</v>
      </c>
      <c r="L344" s="2">
        <f>STDEV(J345:J371)/SQRT(14)</f>
        <v>7.2709181598973595E-5</v>
      </c>
      <c r="M344" s="3">
        <f>K344*(1/K191)</f>
        <v>14.365589772329995</v>
      </c>
      <c r="N344" s="4">
        <f>L344*(1/K191)</f>
        <v>2.4016830003643861</v>
      </c>
      <c r="O344" s="5"/>
      <c r="P344" s="22">
        <v>1</v>
      </c>
      <c r="Q344" s="5">
        <f>(J345+J347)/2</f>
        <v>3.9239962394516499E-4</v>
      </c>
      <c r="R344" s="14" t="s">
        <v>202</v>
      </c>
      <c r="S344" s="15">
        <f>AVERAGE(Q344:Q350)</f>
        <v>4.3490763575968394E-4</v>
      </c>
      <c r="T344" s="6"/>
    </row>
    <row r="345" spans="1:21" s="1" customFormat="1">
      <c r="A345" t="s">
        <v>185</v>
      </c>
      <c r="B345" s="1" t="s">
        <v>222</v>
      </c>
      <c r="C345" t="s">
        <v>21</v>
      </c>
      <c r="D345" s="1" t="s">
        <v>16</v>
      </c>
      <c r="E345" s="1" t="s">
        <v>22</v>
      </c>
      <c r="F345" s="1" t="s">
        <v>18</v>
      </c>
      <c r="G345" s="23">
        <v>13.451000213623047</v>
      </c>
      <c r="I345" s="1">
        <f>ABS(G345-G344)</f>
        <v>11.27400016784668</v>
      </c>
      <c r="J345" s="2">
        <f>POWER(2,-(I345))</f>
        <v>4.038199571412813E-4</v>
      </c>
      <c r="K345" s="2"/>
      <c r="O345" s="5"/>
      <c r="P345" s="22">
        <v>2</v>
      </c>
      <c r="Q345" s="5">
        <f>(J349+J351)/2</f>
        <v>5.1464565782025797E-5</v>
      </c>
      <c r="R345" s="14" t="s">
        <v>203</v>
      </c>
      <c r="S345" s="16">
        <f>S344*(1/S191)</f>
        <v>14.365589772329995</v>
      </c>
      <c r="T345" s="5"/>
    </row>
    <row r="346" spans="1:21" s="1" customFormat="1">
      <c r="A346" t="s">
        <v>186</v>
      </c>
      <c r="B346" s="1" t="s">
        <v>222</v>
      </c>
      <c r="C346" t="s">
        <v>405</v>
      </c>
      <c r="D346" s="1" t="s">
        <v>16</v>
      </c>
      <c r="E346" s="1" t="s">
        <v>17</v>
      </c>
      <c r="F346" s="1" t="s">
        <v>18</v>
      </c>
      <c r="G346" s="23">
        <v>24.809000015258789</v>
      </c>
      <c r="K346" s="2"/>
      <c r="O346" s="5"/>
      <c r="P346" s="22">
        <v>3</v>
      </c>
      <c r="Q346" s="5">
        <f>(J353+J355)/2</f>
        <v>7.9620167519648408E-4</v>
      </c>
      <c r="R346" s="14" t="s">
        <v>204</v>
      </c>
      <c r="S346" s="17">
        <f>STDEV(Q344:Q350)/SQRT(7)</f>
        <v>1.0590870354663176E-4</v>
      </c>
      <c r="T346" s="5"/>
    </row>
    <row r="347" spans="1:21" s="1" customFormat="1">
      <c r="A347" t="s">
        <v>186</v>
      </c>
      <c r="B347" s="1" t="s">
        <v>222</v>
      </c>
      <c r="C347" t="s">
        <v>21</v>
      </c>
      <c r="D347" s="1" t="s">
        <v>16</v>
      </c>
      <c r="E347" s="1" t="s">
        <v>22</v>
      </c>
      <c r="F347" s="1" t="s">
        <v>18</v>
      </c>
      <c r="G347" s="23">
        <v>13.451000213623047</v>
      </c>
      <c r="I347" s="1">
        <f t="shared" ref="I347" si="302">ABS(G347-G346)</f>
        <v>11.357999801635742</v>
      </c>
      <c r="J347" s="2">
        <f t="shared" ref="J347" si="303">POWER(2,-(I347))</f>
        <v>3.8097929074904868E-4</v>
      </c>
      <c r="K347" s="2"/>
      <c r="O347" s="5"/>
      <c r="P347" s="22">
        <v>4</v>
      </c>
      <c r="Q347" s="5">
        <f>(J357+J359)/2</f>
        <v>4.4964562849082984E-4</v>
      </c>
      <c r="R347" s="14" t="s">
        <v>205</v>
      </c>
      <c r="S347" s="18">
        <f>S346*(1/S191)</f>
        <v>3.498308292087386</v>
      </c>
      <c r="T347" s="5"/>
    </row>
    <row r="348" spans="1:21" s="1" customFormat="1">
      <c r="A348" t="s">
        <v>187</v>
      </c>
      <c r="B348" s="1" t="s">
        <v>222</v>
      </c>
      <c r="C348" t="s">
        <v>405</v>
      </c>
      <c r="D348" s="1" t="s">
        <v>16</v>
      </c>
      <c r="E348" s="1" t="s">
        <v>17</v>
      </c>
      <c r="F348" s="1" t="s">
        <v>18</v>
      </c>
      <c r="G348" s="23">
        <v>27.827999114990234</v>
      </c>
      <c r="K348" s="2"/>
      <c r="L348" s="2"/>
      <c r="M348" s="3"/>
      <c r="N348" s="4"/>
      <c r="O348" s="5"/>
      <c r="P348" s="22">
        <v>5</v>
      </c>
      <c r="Q348" s="5">
        <f>(J361+J363)/2</f>
        <v>1.3254808823746298E-4</v>
      </c>
      <c r="R348" s="9"/>
      <c r="S348" s="15"/>
      <c r="T348" s="5"/>
      <c r="U348" s="15"/>
    </row>
    <row r="349" spans="1:21" s="1" customFormat="1">
      <c r="A349" t="s">
        <v>187</v>
      </c>
      <c r="B349" s="1" t="s">
        <v>222</v>
      </c>
      <c r="C349" t="s">
        <v>21</v>
      </c>
      <c r="D349" s="1" t="s">
        <v>16</v>
      </c>
      <c r="E349" s="1" t="s">
        <v>22</v>
      </c>
      <c r="F349" s="1" t="s">
        <v>18</v>
      </c>
      <c r="G349" s="23">
        <v>13.444999694824219</v>
      </c>
      <c r="I349" s="1">
        <f t="shared" ref="I349" si="304">ABS(G349-G348)</f>
        <v>14.382999420166016</v>
      </c>
      <c r="J349" s="2">
        <f t="shared" ref="J349" si="305">POWER(2,-(I349))</f>
        <v>4.6804299196657102E-5</v>
      </c>
      <c r="K349" s="2"/>
      <c r="O349" s="5"/>
      <c r="P349" s="22">
        <v>6</v>
      </c>
      <c r="Q349" s="5">
        <f>(J365+J367)/2</f>
        <v>4.7313041044111224E-4</v>
      </c>
      <c r="R349" s="9"/>
      <c r="S349" s="15"/>
      <c r="T349" s="5"/>
      <c r="U349" s="15"/>
    </row>
    <row r="350" spans="1:21" s="1" customFormat="1">
      <c r="A350" t="s">
        <v>188</v>
      </c>
      <c r="B350" s="1" t="s">
        <v>222</v>
      </c>
      <c r="C350" t="s">
        <v>405</v>
      </c>
      <c r="D350" s="1" t="s">
        <v>16</v>
      </c>
      <c r="E350" s="1" t="s">
        <v>17</v>
      </c>
      <c r="F350" s="1" t="s">
        <v>18</v>
      </c>
      <c r="G350" s="23">
        <v>27.863000869750977</v>
      </c>
      <c r="K350" s="2"/>
      <c r="O350" s="5"/>
      <c r="P350" s="22">
        <v>7</v>
      </c>
      <c r="Q350" s="5">
        <f>(J369+J371)/2</f>
        <v>7.489634582247078E-4</v>
      </c>
      <c r="R350" s="9"/>
      <c r="S350" s="15"/>
      <c r="T350" s="5"/>
      <c r="U350" s="15"/>
    </row>
    <row r="351" spans="1:21" s="1" customFormat="1">
      <c r="A351" t="s">
        <v>188</v>
      </c>
      <c r="B351" s="1" t="s">
        <v>222</v>
      </c>
      <c r="C351" t="s">
        <v>21</v>
      </c>
      <c r="D351" s="1" t="s">
        <v>16</v>
      </c>
      <c r="E351" s="1" t="s">
        <v>22</v>
      </c>
      <c r="F351" s="1" t="s">
        <v>18</v>
      </c>
      <c r="G351" s="23">
        <v>13.741999626159668</v>
      </c>
      <c r="I351" s="1">
        <f t="shared" ref="I351" si="306">ABS(G351-G350)</f>
        <v>14.121001243591309</v>
      </c>
      <c r="J351" s="2">
        <f t="shared" ref="J351" si="307">POWER(2,-(I351))</f>
        <v>5.6124832367394486E-5</v>
      </c>
      <c r="K351" s="2"/>
      <c r="O351" s="5"/>
      <c r="P351" s="5"/>
      <c r="Q351" s="5"/>
      <c r="R351" s="9"/>
      <c r="S351" s="15"/>
      <c r="T351" s="5"/>
      <c r="U351" s="15"/>
    </row>
    <row r="352" spans="1:21" s="1" customFormat="1">
      <c r="A352" t="s">
        <v>189</v>
      </c>
      <c r="B352" s="1" t="s">
        <v>222</v>
      </c>
      <c r="C352" t="s">
        <v>405</v>
      </c>
      <c r="D352" s="1" t="s">
        <v>16</v>
      </c>
      <c r="E352" s="1" t="s">
        <v>17</v>
      </c>
      <c r="F352" s="1" t="s">
        <v>18</v>
      </c>
      <c r="G352" s="23">
        <v>23.775999069213867</v>
      </c>
      <c r="K352" s="2"/>
      <c r="O352" s="5"/>
      <c r="P352" s="5"/>
      <c r="Q352" s="5"/>
      <c r="R352" s="9"/>
      <c r="S352" s="15"/>
      <c r="T352" s="5"/>
      <c r="U352" s="15"/>
    </row>
    <row r="353" spans="1:21" s="1" customFormat="1">
      <c r="A353" t="s">
        <v>189</v>
      </c>
      <c r="B353" s="1" t="s">
        <v>222</v>
      </c>
      <c r="C353" t="s">
        <v>21</v>
      </c>
      <c r="D353" s="1" t="s">
        <v>16</v>
      </c>
      <c r="E353" s="1" t="s">
        <v>22</v>
      </c>
      <c r="F353" s="1" t="s">
        <v>18</v>
      </c>
      <c r="G353" s="23">
        <v>13.36400032043457</v>
      </c>
      <c r="I353" s="1">
        <f t="shared" ref="I353" si="308">ABS(G353-G352)</f>
        <v>10.411998748779297</v>
      </c>
      <c r="J353" s="2">
        <f>POWER(2,-(I353))</f>
        <v>7.3396620201570772E-4</v>
      </c>
      <c r="K353" s="2"/>
      <c r="O353" s="5"/>
      <c r="P353" s="5"/>
      <c r="Q353" s="5"/>
      <c r="R353" s="9"/>
      <c r="S353" s="15"/>
      <c r="T353" s="5"/>
      <c r="U353" s="15"/>
    </row>
    <row r="354" spans="1:21" s="1" customFormat="1">
      <c r="A354" t="s">
        <v>190</v>
      </c>
      <c r="B354" s="1" t="s">
        <v>222</v>
      </c>
      <c r="C354" t="s">
        <v>405</v>
      </c>
      <c r="D354" s="1" t="s">
        <v>16</v>
      </c>
      <c r="E354" s="1" t="s">
        <v>17</v>
      </c>
      <c r="F354" s="1" t="s">
        <v>18</v>
      </c>
      <c r="G354" s="23">
        <v>23.684000015258789</v>
      </c>
      <c r="K354" s="2"/>
      <c r="O354" s="5"/>
      <c r="P354" s="5"/>
      <c r="Q354" s="5"/>
      <c r="R354" s="9"/>
      <c r="S354" s="15"/>
      <c r="T354" s="5"/>
      <c r="U354" s="15"/>
    </row>
    <row r="355" spans="1:21" s="1" customFormat="1">
      <c r="A355" t="s">
        <v>190</v>
      </c>
      <c r="B355" s="1" t="s">
        <v>222</v>
      </c>
      <c r="C355" t="s">
        <v>21</v>
      </c>
      <c r="D355" s="1" t="s">
        <v>16</v>
      </c>
      <c r="E355" s="1" t="s">
        <v>22</v>
      </c>
      <c r="F355" s="1" t="s">
        <v>18</v>
      </c>
      <c r="G355" s="23">
        <v>13.498000144958496</v>
      </c>
      <c r="I355" s="1">
        <f>ABS(G355-G354)</f>
        <v>10.185999870300293</v>
      </c>
      <c r="J355" s="2">
        <f>POWER(2,-(I355))</f>
        <v>8.5843714837726033E-4</v>
      </c>
      <c r="K355" s="2"/>
      <c r="O355" s="5"/>
      <c r="P355" s="5"/>
      <c r="Q355" s="5"/>
      <c r="R355" s="9"/>
      <c r="S355" s="15"/>
      <c r="T355" s="5"/>
      <c r="U355" s="15"/>
    </row>
    <row r="356" spans="1:21" s="1" customFormat="1">
      <c r="A356" t="s">
        <v>191</v>
      </c>
      <c r="B356" s="1" t="s">
        <v>222</v>
      </c>
      <c r="C356" t="s">
        <v>405</v>
      </c>
      <c r="D356" s="1" t="s">
        <v>16</v>
      </c>
      <c r="E356" s="1" t="s">
        <v>17</v>
      </c>
      <c r="F356" s="1" t="s">
        <v>18</v>
      </c>
      <c r="G356" s="23">
        <v>29.822999954223633</v>
      </c>
      <c r="K356" s="2"/>
      <c r="O356" s="5"/>
      <c r="P356" s="5"/>
      <c r="Q356" s="5"/>
      <c r="R356" s="9"/>
      <c r="S356" s="15"/>
      <c r="T356" s="5"/>
      <c r="U356" s="15"/>
    </row>
    <row r="357" spans="1:21" s="5" customFormat="1">
      <c r="A357" t="s">
        <v>191</v>
      </c>
      <c r="B357" s="1" t="s">
        <v>222</v>
      </c>
      <c r="C357" t="s">
        <v>21</v>
      </c>
      <c r="D357" s="1" t="s">
        <v>16</v>
      </c>
      <c r="E357" s="1" t="s">
        <v>22</v>
      </c>
      <c r="F357" s="1" t="s">
        <v>18</v>
      </c>
      <c r="G357" s="23">
        <v>18.871999740600501</v>
      </c>
      <c r="H357" s="1"/>
      <c r="I357" s="1">
        <f>ABS(G357-G356)</f>
        <v>10.951000213623132</v>
      </c>
      <c r="J357" s="2">
        <f t="shared" ref="J357" si="309">POWER(2,-(I357))</f>
        <v>5.0515011148979981E-4</v>
      </c>
      <c r="K357" s="2"/>
      <c r="L357" s="1"/>
      <c r="M357" s="1"/>
      <c r="N357" s="1"/>
      <c r="R357" s="9"/>
      <c r="S357" s="15"/>
      <c r="U357" s="15"/>
    </row>
    <row r="358" spans="1:21" s="5" customFormat="1">
      <c r="A358" t="s">
        <v>192</v>
      </c>
      <c r="B358" s="1" t="s">
        <v>222</v>
      </c>
      <c r="C358" t="s">
        <v>405</v>
      </c>
      <c r="D358" s="1" t="s">
        <v>16</v>
      </c>
      <c r="E358" s="1" t="s">
        <v>17</v>
      </c>
      <c r="F358" s="1" t="s">
        <v>18</v>
      </c>
      <c r="G358" s="23">
        <v>30.058000564575195</v>
      </c>
      <c r="H358" s="1"/>
      <c r="I358" s="1"/>
      <c r="J358" s="1"/>
      <c r="K358" s="2"/>
      <c r="L358" s="1"/>
      <c r="M358" s="1"/>
      <c r="N358" s="1"/>
      <c r="R358" s="9"/>
      <c r="S358" s="15"/>
      <c r="U358" s="15"/>
    </row>
    <row r="359" spans="1:21" s="5" customFormat="1">
      <c r="A359" t="s">
        <v>192</v>
      </c>
      <c r="B359" s="1" t="s">
        <v>222</v>
      </c>
      <c r="C359" t="s">
        <v>21</v>
      </c>
      <c r="D359" s="1" t="s">
        <v>16</v>
      </c>
      <c r="E359" s="1" t="s">
        <v>22</v>
      </c>
      <c r="F359" s="1" t="s">
        <v>18</v>
      </c>
      <c r="G359" s="23">
        <v>18.749000549316399</v>
      </c>
      <c r="H359" s="1"/>
      <c r="I359" s="1">
        <f>ABS(G359-G358)</f>
        <v>11.309000015258796</v>
      </c>
      <c r="J359" s="2">
        <f t="shared" ref="J359" si="310">POWER(2,-(I359))</f>
        <v>3.9414114549185991E-4</v>
      </c>
      <c r="K359" s="2"/>
      <c r="L359" s="1"/>
      <c r="M359" s="1"/>
      <c r="N359" s="1"/>
      <c r="R359" s="9"/>
      <c r="S359" s="15"/>
      <c r="U359" s="15"/>
    </row>
    <row r="360" spans="1:21" s="5" customFormat="1">
      <c r="A360" t="s">
        <v>193</v>
      </c>
      <c r="B360" s="1" t="s">
        <v>222</v>
      </c>
      <c r="C360" t="s">
        <v>405</v>
      </c>
      <c r="D360" s="1" t="s">
        <v>16</v>
      </c>
      <c r="E360" s="1" t="s">
        <v>17</v>
      </c>
      <c r="F360" s="1" t="s">
        <v>18</v>
      </c>
      <c r="G360" s="23">
        <v>26.457000732421875</v>
      </c>
      <c r="H360" s="1"/>
      <c r="I360" s="1"/>
      <c r="J360" s="1"/>
      <c r="K360" s="2"/>
      <c r="L360" s="1"/>
      <c r="M360" s="1"/>
      <c r="N360" s="1"/>
      <c r="R360" s="9"/>
      <c r="S360" s="15"/>
      <c r="U360" s="15"/>
    </row>
    <row r="361" spans="1:21" s="5" customFormat="1">
      <c r="A361" t="s">
        <v>193</v>
      </c>
      <c r="B361" s="1" t="s">
        <v>222</v>
      </c>
      <c r="C361" t="s">
        <v>21</v>
      </c>
      <c r="D361" s="1" t="s">
        <v>16</v>
      </c>
      <c r="E361" s="1" t="s">
        <v>22</v>
      </c>
      <c r="F361" s="1" t="s">
        <v>18</v>
      </c>
      <c r="G361" s="23">
        <v>13.682999610900879</v>
      </c>
      <c r="H361" s="1"/>
      <c r="I361" s="1">
        <f t="shared" ref="I361" si="311">ABS(G361-G360)</f>
        <v>12.774001121520996</v>
      </c>
      <c r="J361" s="2">
        <f t="shared" ref="J361" si="312">POWER(2,-(I361))</f>
        <v>1.4277182065909131E-4</v>
      </c>
      <c r="K361" s="2"/>
      <c r="L361" s="1"/>
      <c r="M361" s="1"/>
      <c r="N361" s="1"/>
      <c r="R361" s="9"/>
      <c r="S361" s="15"/>
      <c r="U361" s="15"/>
    </row>
    <row r="362" spans="1:21" s="5" customFormat="1">
      <c r="A362" t="s">
        <v>194</v>
      </c>
      <c r="B362" s="1" t="s">
        <v>222</v>
      </c>
      <c r="C362" t="s">
        <v>405</v>
      </c>
      <c r="D362" s="1" t="s">
        <v>16</v>
      </c>
      <c r="E362" s="1" t="s">
        <v>17</v>
      </c>
      <c r="F362" s="1" t="s">
        <v>18</v>
      </c>
      <c r="G362" s="23">
        <v>26.572000503540039</v>
      </c>
      <c r="H362" s="1"/>
      <c r="I362" s="1"/>
      <c r="J362" s="1"/>
      <c r="K362" s="2"/>
      <c r="L362" s="1"/>
      <c r="M362" s="1"/>
      <c r="N362" s="1"/>
      <c r="R362" s="9"/>
      <c r="S362" s="15"/>
      <c r="U362" s="15"/>
    </row>
    <row r="363" spans="1:21" s="5" customFormat="1">
      <c r="A363" t="s">
        <v>194</v>
      </c>
      <c r="B363" s="1" t="s">
        <v>222</v>
      </c>
      <c r="C363" t="s">
        <v>21</v>
      </c>
      <c r="D363" s="1" t="s">
        <v>16</v>
      </c>
      <c r="E363" s="1" t="s">
        <v>22</v>
      </c>
      <c r="F363" s="1" t="s">
        <v>18</v>
      </c>
      <c r="G363" s="23">
        <v>13.574999809265137</v>
      </c>
      <c r="H363" s="1"/>
      <c r="I363" s="1">
        <f t="shared" ref="I363" si="313">ABS(G363-G362)</f>
        <v>12.997000694274902</v>
      </c>
      <c r="J363" s="2">
        <f t="shared" ref="J363" si="314">POWER(2,-(I363))</f>
        <v>1.2232435581583469E-4</v>
      </c>
      <c r="K363" s="2"/>
      <c r="L363" s="1"/>
      <c r="M363" s="1"/>
      <c r="N363" s="1"/>
      <c r="R363" s="9"/>
      <c r="S363" s="15"/>
      <c r="U363" s="15"/>
    </row>
    <row r="364" spans="1:21" s="5" customFormat="1">
      <c r="A364" t="s">
        <v>195</v>
      </c>
      <c r="B364" s="1" t="s">
        <v>222</v>
      </c>
      <c r="C364" t="s">
        <v>405</v>
      </c>
      <c r="D364" s="1" t="s">
        <v>16</v>
      </c>
      <c r="E364" s="1" t="s">
        <v>17</v>
      </c>
      <c r="F364" s="1" t="s">
        <v>18</v>
      </c>
      <c r="G364" s="23">
        <v>24.634000778198242</v>
      </c>
      <c r="H364" s="1"/>
      <c r="I364" s="1"/>
      <c r="J364" s="1"/>
      <c r="K364" s="2"/>
      <c r="L364" s="1"/>
      <c r="M364" s="1"/>
      <c r="N364" s="1"/>
      <c r="R364" s="9"/>
      <c r="S364" s="15"/>
      <c r="U364" s="15"/>
    </row>
    <row r="365" spans="1:21" s="5" customFormat="1">
      <c r="A365" t="s">
        <v>195</v>
      </c>
      <c r="B365" s="1" t="s">
        <v>222</v>
      </c>
      <c r="C365" t="s">
        <v>21</v>
      </c>
      <c r="D365" s="1" t="s">
        <v>16</v>
      </c>
      <c r="E365" s="1" t="s">
        <v>22</v>
      </c>
      <c r="F365" s="1" t="s">
        <v>18</v>
      </c>
      <c r="G365" s="23">
        <v>13.737000465393066</v>
      </c>
      <c r="H365" s="1"/>
      <c r="I365" s="1">
        <f t="shared" ref="I365" si="315">ABS(G365-G364)</f>
        <v>10.897000312805176</v>
      </c>
      <c r="J365" s="2">
        <f t="shared" ref="J365" si="316">POWER(2,-(I365))</f>
        <v>5.2441613220433254E-4</v>
      </c>
      <c r="K365" s="2"/>
      <c r="L365" s="1"/>
      <c r="M365" s="1"/>
      <c r="N365" s="1"/>
      <c r="R365" s="9"/>
      <c r="S365" s="15"/>
      <c r="U365" s="15"/>
    </row>
    <row r="366" spans="1:21" s="5" customFormat="1">
      <c r="A366" t="s">
        <v>196</v>
      </c>
      <c r="B366" s="1" t="s">
        <v>222</v>
      </c>
      <c r="C366" t="s">
        <v>405</v>
      </c>
      <c r="D366" s="1" t="s">
        <v>16</v>
      </c>
      <c r="E366" s="1" t="s">
        <v>17</v>
      </c>
      <c r="F366" s="1" t="s">
        <v>18</v>
      </c>
      <c r="G366" s="23">
        <v>24.708000183105469</v>
      </c>
      <c r="H366" s="1"/>
      <c r="I366" s="1"/>
      <c r="J366" s="1"/>
      <c r="K366" s="2"/>
      <c r="L366" s="1"/>
      <c r="M366" s="1"/>
      <c r="N366" s="1"/>
      <c r="R366" s="9"/>
      <c r="S366" s="15"/>
      <c r="U366" s="15"/>
    </row>
    <row r="367" spans="1:21" s="5" customFormat="1">
      <c r="A367" t="s">
        <v>196</v>
      </c>
      <c r="B367" s="1" t="s">
        <v>222</v>
      </c>
      <c r="C367" t="s">
        <v>21</v>
      </c>
      <c r="D367" s="1" t="s">
        <v>16</v>
      </c>
      <c r="E367" s="1" t="s">
        <v>22</v>
      </c>
      <c r="F367" s="1" t="s">
        <v>18</v>
      </c>
      <c r="G367" s="23">
        <v>13.496999740600586</v>
      </c>
      <c r="H367" s="1"/>
      <c r="I367" s="1">
        <f t="shared" ref="I367" si="317">ABS(G367-G366)</f>
        <v>11.211000442504883</v>
      </c>
      <c r="J367" s="2">
        <f t="shared" ref="J367" si="318">POWER(2,-(I367))</f>
        <v>4.2184468867789194E-4</v>
      </c>
      <c r="K367" s="2"/>
      <c r="L367" s="1"/>
      <c r="M367" s="1"/>
      <c r="N367" s="1"/>
      <c r="R367" s="9"/>
      <c r="S367" s="15"/>
      <c r="U367" s="15"/>
    </row>
    <row r="368" spans="1:21" s="1" customFormat="1">
      <c r="A368" t="s">
        <v>197</v>
      </c>
      <c r="B368" s="1" t="s">
        <v>222</v>
      </c>
      <c r="C368" t="s">
        <v>405</v>
      </c>
      <c r="D368" s="1" t="s">
        <v>16</v>
      </c>
      <c r="E368" s="1" t="s">
        <v>17</v>
      </c>
      <c r="F368" s="1" t="s">
        <v>18</v>
      </c>
      <c r="G368" s="23">
        <v>23.780000686645508</v>
      </c>
      <c r="K368" s="2"/>
      <c r="O368" s="5"/>
      <c r="P368" s="5"/>
      <c r="Q368" s="5"/>
      <c r="R368" s="9"/>
      <c r="S368" s="15"/>
      <c r="T368" s="5"/>
      <c r="U368" s="15"/>
    </row>
    <row r="369" spans="1:20" s="1" customFormat="1">
      <c r="A369" t="s">
        <v>197</v>
      </c>
      <c r="B369" s="1" t="s">
        <v>222</v>
      </c>
      <c r="C369" t="s">
        <v>21</v>
      </c>
      <c r="D369" s="1" t="s">
        <v>16</v>
      </c>
      <c r="E369" s="1" t="s">
        <v>22</v>
      </c>
      <c r="F369" s="1" t="s">
        <v>18</v>
      </c>
      <c r="G369" s="23">
        <v>13.420000076293945</v>
      </c>
      <c r="I369" s="1">
        <f t="shared" ref="I369" si="319">ABS(G369-G368)</f>
        <v>10.360000610351562</v>
      </c>
      <c r="J369" s="2">
        <f t="shared" ref="J369" si="320">POWER(2,-(I369))</f>
        <v>7.6090258791455421E-4</v>
      </c>
      <c r="K369" s="2"/>
      <c r="O369" s="5"/>
      <c r="P369" s="5"/>
      <c r="Q369" s="5"/>
      <c r="R369" s="9"/>
      <c r="S369" s="15"/>
      <c r="T369" s="5"/>
    </row>
    <row r="370" spans="1:20" s="1" customFormat="1">
      <c r="A370" t="s">
        <v>198</v>
      </c>
      <c r="B370" s="1" t="s">
        <v>222</v>
      </c>
      <c r="C370" t="s">
        <v>405</v>
      </c>
      <c r="D370" s="1" t="s">
        <v>16</v>
      </c>
      <c r="E370" s="1" t="s">
        <v>17</v>
      </c>
      <c r="F370" s="1" t="s">
        <v>18</v>
      </c>
      <c r="G370" s="23">
        <v>23.857000350952148</v>
      </c>
      <c r="K370" s="2"/>
      <c r="O370" s="5"/>
      <c r="P370" s="5"/>
      <c r="Q370" s="5"/>
      <c r="R370" s="9"/>
      <c r="S370" s="15"/>
      <c r="T370" s="5"/>
    </row>
    <row r="371" spans="1:20" s="1" customFormat="1">
      <c r="A371" t="s">
        <v>198</v>
      </c>
      <c r="B371" s="1" t="s">
        <v>222</v>
      </c>
      <c r="C371" t="s">
        <v>21</v>
      </c>
      <c r="D371" s="1" t="s">
        <v>16</v>
      </c>
      <c r="E371" s="1" t="s">
        <v>22</v>
      </c>
      <c r="F371" s="1" t="s">
        <v>18</v>
      </c>
      <c r="G371" s="23">
        <v>13.451000213623047</v>
      </c>
      <c r="I371" s="1">
        <f t="shared" ref="I371" si="321">ABS(G371-G370)</f>
        <v>10.406000137329102</v>
      </c>
      <c r="J371" s="2">
        <f t="shared" ref="J371" si="322">POWER(2,-(I371))</f>
        <v>7.3702432853486139E-4</v>
      </c>
      <c r="K371" s="2"/>
      <c r="O371" s="5"/>
      <c r="P371" s="5"/>
      <c r="Q371" s="5"/>
      <c r="R371" s="9"/>
      <c r="S371" s="15"/>
      <c r="T371" s="5"/>
    </row>
    <row r="372" spans="1:20" s="1" customFormat="1">
      <c r="J372" s="2"/>
      <c r="K372" s="2"/>
      <c r="O372" s="5"/>
      <c r="P372" s="5"/>
      <c r="Q372" s="5"/>
      <c r="R372" s="3"/>
      <c r="S372" s="16"/>
      <c r="T372" s="6"/>
    </row>
    <row r="373" spans="1:20" s="1" customFormat="1">
      <c r="J373" s="2"/>
      <c r="K373" s="2"/>
      <c r="L373" s="2"/>
      <c r="M373" s="3"/>
      <c r="N373" s="4"/>
      <c r="O373" s="5"/>
      <c r="P373" s="5"/>
      <c r="Q373" s="5"/>
      <c r="R373" s="9"/>
      <c r="S373" s="15"/>
      <c r="T373" s="5"/>
    </row>
    <row r="374" spans="1:20" s="1" customFormat="1">
      <c r="J374" s="2"/>
      <c r="K374" s="2"/>
      <c r="O374" s="5"/>
      <c r="P374" s="5"/>
      <c r="Q374" s="5"/>
      <c r="R374" s="9"/>
      <c r="S374" s="15"/>
      <c r="T374" s="5"/>
    </row>
    <row r="375" spans="1:20" s="1" customFormat="1">
      <c r="J375" s="2"/>
      <c r="K375" s="2"/>
      <c r="O375" s="5"/>
      <c r="P375" s="5"/>
      <c r="Q375" s="5"/>
      <c r="R375" s="3"/>
      <c r="S375" s="16"/>
      <c r="T375" s="6"/>
    </row>
    <row r="376" spans="1:20" s="1" customFormat="1">
      <c r="J376" s="2"/>
      <c r="K376" s="2"/>
      <c r="O376" s="5"/>
      <c r="P376" s="5"/>
      <c r="Q376" s="5"/>
      <c r="R376" s="3"/>
      <c r="S376" s="16"/>
      <c r="T376" s="6"/>
    </row>
    <row r="377" spans="1:20" s="1" customFormat="1">
      <c r="J377" s="2"/>
      <c r="K377" s="2"/>
      <c r="L377" s="2"/>
      <c r="M377" s="3"/>
      <c r="N377" s="4"/>
      <c r="O377" s="5"/>
      <c r="P377" s="5"/>
      <c r="Q377" s="5"/>
      <c r="R377" s="3"/>
      <c r="S377" s="16"/>
      <c r="T377" s="6"/>
    </row>
    <row r="378" spans="1:20" s="1" customFormat="1">
      <c r="J378" s="2"/>
      <c r="K378" s="2"/>
      <c r="O378" s="5"/>
      <c r="P378" s="5"/>
      <c r="Q378" s="5"/>
      <c r="R378" s="9"/>
      <c r="S378" s="15"/>
      <c r="T378" s="5"/>
    </row>
    <row r="379" spans="1:20" s="1" customFormat="1">
      <c r="J379" s="2"/>
      <c r="K379" s="2"/>
      <c r="O379" s="5"/>
      <c r="P379" s="5"/>
      <c r="Q379" s="5"/>
      <c r="R379" s="9"/>
      <c r="S379" s="15"/>
      <c r="T379" s="5"/>
    </row>
    <row r="380" spans="1:20" s="1" customFormat="1">
      <c r="J380" s="2"/>
      <c r="K380" s="2"/>
      <c r="O380" s="5"/>
      <c r="P380" s="5"/>
      <c r="Q380" s="5"/>
      <c r="R380" s="9"/>
      <c r="S380" s="15"/>
      <c r="T380" s="5"/>
    </row>
    <row r="381" spans="1:20" s="1" customFormat="1">
      <c r="J381" s="2"/>
      <c r="K381" s="2"/>
      <c r="O381" s="5"/>
      <c r="P381" s="5"/>
      <c r="Q381" s="5"/>
      <c r="R381" s="9"/>
      <c r="S381" s="15"/>
      <c r="T381" s="5"/>
    </row>
    <row r="382" spans="1:20" s="1" customFormat="1">
      <c r="J382" s="2"/>
      <c r="K382" s="2"/>
      <c r="O382" s="5"/>
      <c r="P382" s="5"/>
      <c r="Q382" s="5"/>
      <c r="R382" s="9"/>
      <c r="S382" s="15"/>
      <c r="T382" s="5"/>
    </row>
    <row r="383" spans="1:20" s="1" customFormat="1">
      <c r="J383" s="2"/>
      <c r="K383" s="2"/>
      <c r="O383" s="5"/>
      <c r="P383" s="5"/>
      <c r="Q383" s="5"/>
      <c r="R383" s="9"/>
      <c r="S383" s="15"/>
      <c r="T383" s="5"/>
    </row>
    <row r="384" spans="1:20" s="1" customFormat="1">
      <c r="J384" s="2"/>
      <c r="K384" s="2"/>
      <c r="O384" s="5"/>
      <c r="P384" s="5"/>
      <c r="Q384" s="5"/>
      <c r="R384" s="9"/>
      <c r="S384" s="15"/>
      <c r="T384" s="5"/>
    </row>
    <row r="385" spans="1:44">
      <c r="A385" s="1"/>
      <c r="C385" s="1"/>
      <c r="G385" s="1"/>
    </row>
    <row r="386" spans="1:44">
      <c r="A386" s="1"/>
      <c r="C386" s="1"/>
      <c r="G386" s="1"/>
      <c r="J386" s="1"/>
      <c r="L386" s="2"/>
      <c r="M386" s="3"/>
      <c r="N386" s="4"/>
    </row>
    <row r="387" spans="1:44">
      <c r="A387" s="1"/>
      <c r="C387" s="1"/>
      <c r="G387" s="1"/>
    </row>
    <row r="388" spans="1:44">
      <c r="A388" s="1"/>
      <c r="C388" s="1"/>
      <c r="G388" s="1"/>
    </row>
    <row r="389" spans="1:44">
      <c r="A389" s="1"/>
      <c r="C389" s="1"/>
      <c r="G389" s="1"/>
    </row>
    <row r="390" spans="1:44">
      <c r="A390" s="1"/>
      <c r="C390" s="1"/>
      <c r="G390" s="1"/>
      <c r="L390" s="2"/>
      <c r="M390" s="3"/>
      <c r="N390" s="4"/>
    </row>
    <row r="391" spans="1:44">
      <c r="A391" s="1"/>
      <c r="C391" s="1"/>
      <c r="G391" s="1"/>
    </row>
    <row r="392" spans="1:44" s="7" customFormat="1">
      <c r="A392" s="1"/>
      <c r="B392" s="1"/>
      <c r="C392" s="1"/>
      <c r="D392" s="1"/>
      <c r="E392" s="1"/>
      <c r="F392" s="1"/>
      <c r="G392" s="1"/>
      <c r="H392" s="1"/>
      <c r="I392" s="1"/>
      <c r="J392" s="2"/>
      <c r="K392" s="2"/>
      <c r="L392" s="1"/>
      <c r="M392" s="1"/>
      <c r="N392" s="1"/>
      <c r="O392" s="5"/>
      <c r="P392" s="5"/>
      <c r="Q392" s="5"/>
      <c r="R392" s="9"/>
      <c r="S392" s="15"/>
      <c r="T392" s="5"/>
      <c r="U392" s="1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</row>
    <row r="393" spans="1:44">
      <c r="A393" s="1"/>
      <c r="C393" s="1"/>
      <c r="G393" s="1"/>
    </row>
    <row r="394" spans="1:44">
      <c r="A394" s="1"/>
      <c r="C394" s="1"/>
      <c r="G394" s="1"/>
      <c r="L394" s="2"/>
      <c r="M394" s="3"/>
      <c r="N394" s="4"/>
    </row>
    <row r="395" spans="1:44">
      <c r="A395" s="1"/>
      <c r="C395" s="1"/>
      <c r="G395" s="1"/>
    </row>
    <row r="396" spans="1:44">
      <c r="A396" s="1"/>
      <c r="C396" s="1"/>
      <c r="G396" s="1"/>
    </row>
    <row r="397" spans="1:44">
      <c r="A397" s="1"/>
      <c r="C397" s="1"/>
      <c r="G397" s="1"/>
    </row>
    <row r="398" spans="1:44">
      <c r="A398" s="1"/>
      <c r="C398" s="1"/>
      <c r="G398" s="1"/>
    </row>
    <row r="399" spans="1:44">
      <c r="A399" s="1"/>
      <c r="C399" s="1"/>
      <c r="G399" s="1"/>
    </row>
    <row r="400" spans="1:44">
      <c r="A400" s="1"/>
      <c r="C400" s="1"/>
      <c r="G400" s="1"/>
    </row>
    <row r="401" spans="10:14" s="1" customFormat="1">
      <c r="J401" s="2"/>
      <c r="K401" s="2"/>
    </row>
    <row r="402" spans="10:14" s="1" customFormat="1">
      <c r="J402" s="2"/>
      <c r="K402" s="2"/>
    </row>
    <row r="403" spans="10:14" s="1" customFormat="1">
      <c r="K403" s="2"/>
      <c r="L403" s="2"/>
      <c r="M403" s="3"/>
      <c r="N403" s="4"/>
    </row>
    <row r="404" spans="10:14" s="1" customFormat="1">
      <c r="J404" s="2"/>
      <c r="K404" s="2"/>
    </row>
    <row r="405" spans="10:14" s="1" customFormat="1">
      <c r="J405" s="2"/>
      <c r="K405" s="2"/>
    </row>
    <row r="406" spans="10:14" s="1" customFormat="1">
      <c r="J406" s="2"/>
      <c r="K406" s="2"/>
    </row>
    <row r="407" spans="10:14" s="1" customFormat="1">
      <c r="J407" s="2"/>
      <c r="K407" s="2"/>
      <c r="L407" s="2"/>
      <c r="M407" s="3"/>
      <c r="N407" s="4"/>
    </row>
    <row r="408" spans="10:14" s="1" customFormat="1">
      <c r="J408" s="2"/>
      <c r="K408" s="2"/>
    </row>
    <row r="409" spans="10:14" s="1" customFormat="1">
      <c r="J409" s="2"/>
      <c r="K409" s="2"/>
    </row>
    <row r="410" spans="10:14" s="1" customFormat="1">
      <c r="J410" s="2"/>
      <c r="K410" s="2"/>
    </row>
    <row r="411" spans="10:14" s="1" customFormat="1">
      <c r="J411" s="2"/>
      <c r="K411" s="2"/>
      <c r="L411" s="2"/>
      <c r="M411" s="3"/>
      <c r="N411" s="4"/>
    </row>
    <row r="412" spans="10:14" s="1" customFormat="1">
      <c r="J412" s="2"/>
      <c r="K412" s="2"/>
    </row>
    <row r="413" spans="10:14" s="1" customFormat="1">
      <c r="J413" s="2"/>
      <c r="K413" s="2"/>
    </row>
    <row r="414" spans="10:14" s="1" customFormat="1">
      <c r="J414" s="2"/>
      <c r="K414" s="2"/>
    </row>
    <row r="415" spans="10:14" s="1" customFormat="1">
      <c r="J415" s="2"/>
      <c r="K415" s="2"/>
    </row>
    <row r="416" spans="10:14" s="1" customFormat="1">
      <c r="J416" s="2"/>
      <c r="K416" s="2"/>
    </row>
    <row r="417" spans="10:14" s="1" customFormat="1">
      <c r="J417" s="2"/>
      <c r="K417" s="2"/>
    </row>
    <row r="418" spans="10:14" s="1" customFormat="1">
      <c r="J418" s="2"/>
      <c r="K418" s="2"/>
    </row>
    <row r="419" spans="10:14" s="1" customFormat="1">
      <c r="J419" s="2"/>
      <c r="K419" s="2"/>
    </row>
    <row r="420" spans="10:14" s="1" customFormat="1">
      <c r="K420" s="2"/>
      <c r="L420" s="2"/>
      <c r="M420" s="3"/>
      <c r="N420" s="4"/>
    </row>
    <row r="421" spans="10:14" s="1" customFormat="1">
      <c r="J421" s="2"/>
      <c r="K421" s="2"/>
    </row>
    <row r="422" spans="10:14" s="1" customFormat="1">
      <c r="J422" s="2"/>
      <c r="K422" s="2"/>
    </row>
    <row r="423" spans="10:14" s="1" customFormat="1">
      <c r="J423" s="2"/>
      <c r="K423" s="2"/>
    </row>
    <row r="424" spans="10:14" s="1" customFormat="1">
      <c r="J424" s="2"/>
      <c r="K424" s="2"/>
      <c r="L424" s="2"/>
      <c r="M424" s="3"/>
      <c r="N424" s="4"/>
    </row>
    <row r="425" spans="10:14" s="1" customFormat="1">
      <c r="J425" s="2"/>
      <c r="K425" s="2"/>
    </row>
    <row r="426" spans="10:14" s="1" customFormat="1">
      <c r="J426" s="2"/>
      <c r="K426" s="2"/>
    </row>
    <row r="427" spans="10:14" s="1" customFormat="1">
      <c r="J427" s="2"/>
      <c r="K427" s="2"/>
    </row>
    <row r="428" spans="10:14" s="1" customFormat="1">
      <c r="J428" s="2"/>
      <c r="K428" s="2"/>
      <c r="L428" s="2"/>
      <c r="M428" s="3"/>
      <c r="N428" s="4"/>
    </row>
    <row r="429" spans="10:14" s="1" customFormat="1">
      <c r="J429" s="2"/>
      <c r="K429" s="2"/>
    </row>
    <row r="430" spans="10:14" s="1" customFormat="1">
      <c r="J430" s="2"/>
      <c r="K430" s="2"/>
    </row>
    <row r="431" spans="10:14" s="1" customFormat="1">
      <c r="J431" s="2"/>
      <c r="K431" s="2"/>
    </row>
    <row r="432" spans="10:14" s="1" customFormat="1">
      <c r="J432" s="2"/>
      <c r="K432" s="2"/>
    </row>
    <row r="433" spans="10:14" s="1" customFormat="1">
      <c r="J433" s="2"/>
      <c r="K433" s="2"/>
    </row>
    <row r="434" spans="10:14" s="1" customFormat="1">
      <c r="J434" s="2"/>
      <c r="K434" s="2"/>
    </row>
    <row r="435" spans="10:14" s="1" customFormat="1">
      <c r="J435" s="2"/>
      <c r="K435" s="2"/>
    </row>
    <row r="436" spans="10:14" s="1" customFormat="1">
      <c r="J436" s="2"/>
      <c r="K436" s="2"/>
    </row>
    <row r="437" spans="10:14" s="1" customFormat="1">
      <c r="K437" s="2"/>
      <c r="L437" s="2"/>
      <c r="M437" s="3"/>
      <c r="N437" s="4"/>
    </row>
    <row r="438" spans="10:14" s="1" customFormat="1">
      <c r="J438" s="2"/>
      <c r="K438" s="2"/>
    </row>
    <row r="439" spans="10:14" s="1" customFormat="1">
      <c r="J439" s="2"/>
      <c r="K439" s="2"/>
    </row>
    <row r="440" spans="10:14" s="1" customFormat="1">
      <c r="J440" s="2"/>
      <c r="K440" s="2"/>
    </row>
    <row r="441" spans="10:14" s="1" customFormat="1">
      <c r="J441" s="2"/>
      <c r="K441" s="2"/>
      <c r="L441" s="2"/>
      <c r="M441" s="3"/>
      <c r="N441" s="4"/>
    </row>
    <row r="442" spans="10:14" s="1" customFormat="1">
      <c r="J442" s="2"/>
      <c r="K442" s="2"/>
    </row>
    <row r="443" spans="10:14" s="1" customFormat="1">
      <c r="J443" s="2"/>
      <c r="K443" s="2"/>
    </row>
    <row r="444" spans="10:14" s="1" customFormat="1">
      <c r="J444" s="2"/>
      <c r="K444" s="2"/>
    </row>
    <row r="445" spans="10:14" s="1" customFormat="1">
      <c r="J445" s="2"/>
      <c r="K445" s="2"/>
      <c r="L445" s="2"/>
      <c r="M445" s="3"/>
      <c r="N445" s="4"/>
    </row>
    <row r="446" spans="10:14" s="1" customFormat="1">
      <c r="J446" s="2"/>
      <c r="K446" s="2"/>
    </row>
    <row r="447" spans="10:14" s="1" customFormat="1">
      <c r="J447" s="2"/>
      <c r="K447" s="2"/>
    </row>
    <row r="448" spans="10:14" s="1" customFormat="1">
      <c r="J448" s="2"/>
      <c r="K448" s="2"/>
    </row>
    <row r="449" spans="10:14" s="1" customFormat="1">
      <c r="J449" s="2"/>
      <c r="K449" s="2"/>
    </row>
    <row r="450" spans="10:14" s="1" customFormat="1">
      <c r="J450" s="2"/>
      <c r="K450" s="2"/>
    </row>
    <row r="451" spans="10:14" s="1" customFormat="1">
      <c r="J451" s="2"/>
      <c r="K451" s="2"/>
    </row>
    <row r="452" spans="10:14" s="1" customFormat="1">
      <c r="J452" s="2"/>
      <c r="K452" s="2"/>
    </row>
    <row r="453" spans="10:14" s="1" customFormat="1">
      <c r="J453" s="2"/>
      <c r="K453" s="2"/>
    </row>
    <row r="454" spans="10:14" s="1" customFormat="1">
      <c r="K454" s="2"/>
      <c r="L454" s="2"/>
      <c r="M454" s="3"/>
      <c r="N454" s="4"/>
    </row>
    <row r="455" spans="10:14" s="1" customFormat="1">
      <c r="J455" s="2"/>
      <c r="K455" s="2"/>
    </row>
    <row r="456" spans="10:14" s="1" customFormat="1">
      <c r="J456" s="2"/>
      <c r="K456" s="2"/>
    </row>
    <row r="457" spans="10:14" s="1" customFormat="1">
      <c r="J457" s="2"/>
      <c r="K457" s="2"/>
    </row>
    <row r="458" spans="10:14" s="1" customFormat="1">
      <c r="J458" s="2"/>
      <c r="K458" s="2"/>
      <c r="L458" s="2"/>
      <c r="M458" s="3"/>
      <c r="N458" s="4"/>
    </row>
    <row r="459" spans="10:14" s="1" customFormat="1">
      <c r="J459" s="2"/>
      <c r="K459" s="2"/>
    </row>
    <row r="460" spans="10:14" s="1" customFormat="1">
      <c r="J460" s="2"/>
      <c r="K460" s="2"/>
    </row>
    <row r="461" spans="10:14" s="1" customFormat="1">
      <c r="J461" s="2"/>
      <c r="K461" s="2"/>
    </row>
    <row r="462" spans="10:14" s="1" customFormat="1">
      <c r="J462" s="2"/>
      <c r="K462" s="2"/>
      <c r="L462" s="2"/>
      <c r="M462" s="3"/>
      <c r="N462" s="4"/>
    </row>
    <row r="463" spans="10:14" s="1" customFormat="1">
      <c r="J463" s="2"/>
      <c r="K463" s="2"/>
    </row>
    <row r="464" spans="10:14" s="1" customFormat="1">
      <c r="J464" s="2"/>
      <c r="K464" s="2"/>
    </row>
    <row r="465" s="1" customFormat="1"/>
  </sheetData>
  <mergeCells count="39">
    <mergeCell ref="S23:T23"/>
    <mergeCell ref="Q6:Q8"/>
    <mergeCell ref="R6:S8"/>
    <mergeCell ref="P7:P8"/>
    <mergeCell ref="V8:W8"/>
    <mergeCell ref="X8:Y8"/>
    <mergeCell ref="Q35:Q37"/>
    <mergeCell ref="R35:S37"/>
    <mergeCell ref="P36:P37"/>
    <mergeCell ref="Q68:Q70"/>
    <mergeCell ref="R68:S70"/>
    <mergeCell ref="P69:P70"/>
    <mergeCell ref="Q97:Q99"/>
    <mergeCell ref="R97:S99"/>
    <mergeCell ref="P98:P99"/>
    <mergeCell ref="Q126:Q128"/>
    <mergeCell ref="R126:S128"/>
    <mergeCell ref="P127:P128"/>
    <mergeCell ref="Q159:Q161"/>
    <mergeCell ref="R159:S161"/>
    <mergeCell ref="P160:P161"/>
    <mergeCell ref="Q188:Q190"/>
    <mergeCell ref="R188:S190"/>
    <mergeCell ref="P189:P190"/>
    <mergeCell ref="Q217:Q219"/>
    <mergeCell ref="R217:S219"/>
    <mergeCell ref="P218:P219"/>
    <mergeCell ref="Q250:Q252"/>
    <mergeCell ref="R250:S252"/>
    <mergeCell ref="P251:P252"/>
    <mergeCell ref="Q341:Q343"/>
    <mergeCell ref="R341:S343"/>
    <mergeCell ref="P342:P343"/>
    <mergeCell ref="Q279:Q281"/>
    <mergeCell ref="R279:S281"/>
    <mergeCell ref="P280:P281"/>
    <mergeCell ref="Q308:Q310"/>
    <mergeCell ref="R308:S310"/>
    <mergeCell ref="P309:P310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B</vt:lpstr>
      <vt:lpstr>Panel C</vt:lpstr>
      <vt:lpstr>Panel D</vt:lpstr>
      <vt:lpstr>Panel 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2016-07-23T12:06:02Z</dcterms:created>
  <dcterms:modified xsi:type="dcterms:W3CDTF">2016-07-24T13:11:34Z</dcterms:modified>
</cp:coreProperties>
</file>