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0" yWindow="0" windowWidth="25600" windowHeight="138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1" l="1"/>
  <c r="C12" i="1"/>
  <c r="C13" i="1"/>
  <c r="C14" i="1"/>
  <c r="C21" i="1"/>
  <c r="C20" i="1"/>
  <c r="C19" i="1"/>
  <c r="C18" i="1"/>
  <c r="B22" i="1"/>
  <c r="C7" i="1"/>
  <c r="C6" i="1"/>
  <c r="C5" i="1"/>
  <c r="C4" i="1"/>
  <c r="B8" i="1"/>
  <c r="B15" i="1"/>
</calcChain>
</file>

<file path=xl/sharedStrings.xml><?xml version="1.0" encoding="utf-8"?>
<sst xmlns="http://schemas.openxmlformats.org/spreadsheetml/2006/main" count="25" uniqueCount="14">
  <si>
    <t>Epithelial accumulation at ventrotemporal side</t>
  </si>
  <si>
    <t>No aparrant optic cup phenotype</t>
  </si>
  <si>
    <t>Total</t>
  </si>
  <si>
    <t>no. of embryos</t>
  </si>
  <si>
    <t>Percentage</t>
  </si>
  <si>
    <t>Opo Morpholino injection</t>
  </si>
  <si>
    <t>Flat eye phenotype without epithelial accumulation</t>
  </si>
  <si>
    <t>Severe phenotype (developmental delay or extreme deformities)</t>
  </si>
  <si>
    <t>Protruding lens phenotype without epithelial accumulation</t>
  </si>
  <si>
    <t xml:space="preserve">No apparent optic cup phenotype </t>
  </si>
  <si>
    <t>laminin Morpholino injection</t>
  </si>
  <si>
    <t>ezrin Morpholino injection</t>
  </si>
  <si>
    <t>Optic cup phenotype without epithelial accumulation</t>
  </si>
  <si>
    <t>Embryo count for morpholino injections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</si>
</sst>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0.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4B7F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71" fontId="0" fillId="0" borderId="1" xfId="0" applyNumberFormat="1" applyBorder="1"/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4" borderId="1" xfId="0" applyFill="1" applyBorder="1" applyAlignment="1">
      <alignment wrapText="1"/>
    </xf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G17" sqref="G17"/>
    </sheetView>
  </sheetViews>
  <sheetFormatPr baseColWidth="10" defaultRowHeight="15" x14ac:dyDescent="0"/>
  <cols>
    <col min="1" max="1" width="30.5" customWidth="1"/>
    <col min="2" max="2" width="14.83203125" customWidth="1"/>
    <col min="3" max="3" width="13.5" customWidth="1"/>
  </cols>
  <sheetData>
    <row r="1" spans="1:3">
      <c r="A1" t="s">
        <v>13</v>
      </c>
    </row>
    <row r="3" spans="1:3">
      <c r="A3" s="6" t="s">
        <v>10</v>
      </c>
      <c r="B3" s="1" t="s">
        <v>3</v>
      </c>
      <c r="C3" s="1" t="s">
        <v>4</v>
      </c>
    </row>
    <row r="4" spans="1:3" ht="30">
      <c r="A4" s="2" t="s">
        <v>0</v>
      </c>
      <c r="B4" s="1">
        <v>54</v>
      </c>
      <c r="C4" s="4">
        <f>5400/115</f>
        <v>46.956521739130437</v>
      </c>
    </row>
    <row r="5" spans="1:3" ht="30">
      <c r="A5" s="7" t="s">
        <v>8</v>
      </c>
      <c r="B5" s="1">
        <v>36</v>
      </c>
      <c r="C5" s="4">
        <f>3600/115</f>
        <v>31.304347826086957</v>
      </c>
    </row>
    <row r="6" spans="1:3">
      <c r="A6" s="7" t="s">
        <v>9</v>
      </c>
      <c r="B6" s="1">
        <v>16</v>
      </c>
      <c r="C6" s="4">
        <f>1600/115</f>
        <v>13.913043478260869</v>
      </c>
    </row>
    <row r="7" spans="1:3" ht="30">
      <c r="A7" s="2" t="s">
        <v>7</v>
      </c>
      <c r="B7" s="1">
        <v>9</v>
      </c>
      <c r="C7" s="4">
        <f>900/115</f>
        <v>7.8260869565217392</v>
      </c>
    </row>
    <row r="8" spans="1:3">
      <c r="A8" s="7" t="s">
        <v>2</v>
      </c>
      <c r="B8" s="1">
        <f>SUM(B4:B7)</f>
        <v>115</v>
      </c>
      <c r="C8" s="1">
        <v>100</v>
      </c>
    </row>
    <row r="10" spans="1:3">
      <c r="A10" s="5" t="s">
        <v>5</v>
      </c>
      <c r="B10" s="1" t="s">
        <v>3</v>
      </c>
      <c r="C10" s="1" t="s">
        <v>4</v>
      </c>
    </row>
    <row r="11" spans="1:3" ht="30">
      <c r="A11" s="2" t="s">
        <v>0</v>
      </c>
      <c r="B11" s="1">
        <v>43</v>
      </c>
      <c r="C11" s="3">
        <f>4300/105</f>
        <v>40.952380952380949</v>
      </c>
    </row>
    <row r="12" spans="1:3" ht="30">
      <c r="A12" s="2" t="s">
        <v>6</v>
      </c>
      <c r="B12" s="1">
        <v>28</v>
      </c>
      <c r="C12" s="3">
        <f>2800/105</f>
        <v>26.666666666666668</v>
      </c>
    </row>
    <row r="13" spans="1:3">
      <c r="A13" s="2" t="s">
        <v>1</v>
      </c>
      <c r="B13" s="1">
        <v>22</v>
      </c>
      <c r="C13" s="3">
        <f>2200/105</f>
        <v>20.952380952380953</v>
      </c>
    </row>
    <row r="14" spans="1:3" ht="30">
      <c r="A14" s="2" t="s">
        <v>7</v>
      </c>
      <c r="B14" s="1">
        <v>12</v>
      </c>
      <c r="C14" s="3">
        <f>1200/105</f>
        <v>11.428571428571429</v>
      </c>
    </row>
    <row r="15" spans="1:3">
      <c r="A15" s="2" t="s">
        <v>2</v>
      </c>
      <c r="B15" s="1">
        <f>SUM(B11:B14)</f>
        <v>105</v>
      </c>
      <c r="C15" s="1">
        <v>100</v>
      </c>
    </row>
    <row r="17" spans="1:3">
      <c r="A17" s="8" t="s">
        <v>11</v>
      </c>
      <c r="B17" s="1" t="s">
        <v>3</v>
      </c>
      <c r="C17" s="1" t="s">
        <v>4</v>
      </c>
    </row>
    <row r="18" spans="1:3" ht="30">
      <c r="A18" s="2" t="s">
        <v>0</v>
      </c>
      <c r="B18" s="1">
        <v>39</v>
      </c>
      <c r="C18" s="4">
        <f>3900/78</f>
        <v>50</v>
      </c>
    </row>
    <row r="19" spans="1:3" ht="30">
      <c r="A19" s="7" t="s">
        <v>12</v>
      </c>
      <c r="B19" s="1">
        <v>16</v>
      </c>
      <c r="C19" s="4">
        <f>1600/78</f>
        <v>20.512820512820515</v>
      </c>
    </row>
    <row r="20" spans="1:3">
      <c r="A20" s="7" t="s">
        <v>9</v>
      </c>
      <c r="B20" s="1">
        <v>7</v>
      </c>
      <c r="C20" s="4">
        <f>700/78</f>
        <v>8.9743589743589745</v>
      </c>
    </row>
    <row r="21" spans="1:3" ht="30">
      <c r="A21" s="2" t="s">
        <v>7</v>
      </c>
      <c r="B21" s="1">
        <v>16</v>
      </c>
      <c r="C21" s="4">
        <f>1600/78</f>
        <v>20.512820512820515</v>
      </c>
    </row>
    <row r="22" spans="1:3">
      <c r="A22" s="7" t="s">
        <v>2</v>
      </c>
      <c r="B22" s="1">
        <f>SUM(B18:B21)</f>
        <v>78</v>
      </c>
      <c r="C22" s="1">
        <v>100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mpi-cbg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Jaydeep Sidhaye</dc:creator>
  <cp:lastModifiedBy>Jaydeep Sidhaye</cp:lastModifiedBy>
  <dcterms:created xsi:type="dcterms:W3CDTF">2017-02-06T10:22:36Z</dcterms:created>
  <dcterms:modified xsi:type="dcterms:W3CDTF">2017-02-06T10:39:01Z</dcterms:modified>
</cp:coreProperties>
</file>