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6296" windowHeight="6648" activeTab="2"/>
  </bookViews>
  <sheets>
    <sheet name="Figure 1B" sheetId="2" r:id="rId1"/>
    <sheet name="Figure 1C" sheetId="3" r:id="rId2"/>
    <sheet name="Figure 1-figure supplement" sheetId="4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E14" i="3" l="1"/>
  <c r="D14" i="3"/>
  <c r="C14" i="3"/>
  <c r="C13" i="3"/>
  <c r="D13" i="3"/>
  <c r="E13" i="3"/>
  <c r="B13" i="3"/>
  <c r="C12" i="3"/>
  <c r="D12" i="3"/>
  <c r="E12" i="3"/>
  <c r="B12" i="3"/>
  <c r="E30" i="2"/>
  <c r="D30" i="2"/>
  <c r="C30" i="2"/>
  <c r="C29" i="2"/>
  <c r="D29" i="2"/>
  <c r="E29" i="2"/>
  <c r="B29" i="2"/>
  <c r="C27" i="2"/>
  <c r="D27" i="2"/>
  <c r="E27" i="2"/>
  <c r="B27" i="2"/>
  <c r="C28" i="2"/>
  <c r="D28" i="2"/>
  <c r="E28" i="2"/>
  <c r="B28" i="2"/>
</calcChain>
</file>

<file path=xl/sharedStrings.xml><?xml version="1.0" encoding="utf-8"?>
<sst xmlns="http://schemas.openxmlformats.org/spreadsheetml/2006/main" count="37" uniqueCount="29">
  <si>
    <t>Control</t>
  </si>
  <si>
    <t>SE</t>
  </si>
  <si>
    <t>TTEST</t>
  </si>
  <si>
    <t>50 uM</t>
  </si>
  <si>
    <t>1 uM</t>
  </si>
  <si>
    <t>2 uM</t>
  </si>
  <si>
    <t>SS31</t>
  </si>
  <si>
    <t>MitoTEMPO</t>
  </si>
  <si>
    <t>CsA</t>
  </si>
  <si>
    <t>N</t>
    <phoneticPr fontId="1" type="noConversion"/>
  </si>
  <si>
    <t>Average</t>
    <phoneticPr fontId="1" type="noConversion"/>
  </si>
  <si>
    <t>SEM</t>
  </si>
  <si>
    <t>exp 1</t>
    <phoneticPr fontId="1" type="noConversion"/>
  </si>
  <si>
    <t>exp 2</t>
    <phoneticPr fontId="1" type="noConversion"/>
  </si>
  <si>
    <t>exp 3</t>
    <phoneticPr fontId="1" type="noConversion"/>
  </si>
  <si>
    <t>exp 4</t>
    <phoneticPr fontId="1" type="noConversion"/>
  </si>
  <si>
    <t>exp 5</t>
    <phoneticPr fontId="1" type="noConversion"/>
  </si>
  <si>
    <t xml:space="preserve">exp 6 </t>
    <phoneticPr fontId="1" type="noConversion"/>
  </si>
  <si>
    <t>Average</t>
    <phoneticPr fontId="1" type="noConversion"/>
  </si>
  <si>
    <t>SE</t>
    <phoneticPr fontId="1" type="noConversion"/>
  </si>
  <si>
    <t>Control</t>
    <phoneticPr fontId="1" type="noConversion"/>
  </si>
  <si>
    <t>SS31</t>
    <phoneticPr fontId="1" type="noConversion"/>
  </si>
  <si>
    <t>mitoTEMPO</t>
    <phoneticPr fontId="1" type="noConversion"/>
  </si>
  <si>
    <t>CsA</t>
    <phoneticPr fontId="1" type="noConversion"/>
  </si>
  <si>
    <t>Mean</t>
  </si>
  <si>
    <t>time (s)</t>
    <phoneticPr fontId="1" type="noConversion"/>
  </si>
  <si>
    <t>SEM</t>
    <phoneticPr fontId="1" type="noConversion"/>
  </si>
  <si>
    <t>Mean</t>
    <phoneticPr fontId="1" type="noConversion"/>
  </si>
  <si>
    <t>Mean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</si>
</sst>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ATP-flash%20in%20isolated%20mitochond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kinetics%20flash%20isolated%20mito%20-%20typical%20trace%20on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sh"/>
      <sheetName val="ATP"/>
      <sheetName val="flash-ATP"/>
    </sheetNames>
    <sheetDataSet>
      <sheetData sheetId="0">
        <row r="2">
          <cell r="B2" t="str">
            <v>Control</v>
          </cell>
          <cell r="C2" t="str">
            <v>SS31</v>
          </cell>
          <cell r="D2" t="str">
            <v>MitoTEMPO</v>
          </cell>
          <cell r="E2" t="str">
            <v>CsA</v>
          </cell>
        </row>
        <row r="29">
          <cell r="B29">
            <v>26.164365181818177</v>
          </cell>
          <cell r="C29">
            <v>14.724241750000001</v>
          </cell>
          <cell r="D29">
            <v>18.098146428571429</v>
          </cell>
          <cell r="E29">
            <v>13.915976888888887</v>
          </cell>
        </row>
        <row r="30">
          <cell r="B30">
            <v>2.3083561043729612</v>
          </cell>
          <cell r="C30">
            <v>1.8971657480379673</v>
          </cell>
          <cell r="D30">
            <v>1.2124386159251035</v>
          </cell>
          <cell r="E30">
            <v>3.2905506542717959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"/>
      <sheetName val="SS31"/>
      <sheetName val="mitoTEMPO"/>
      <sheetName val="CsA"/>
      <sheetName val="kinetics"/>
      <sheetName val="Trace con"/>
      <sheetName val="Trace SS31"/>
      <sheetName val="Trace mitoT"/>
      <sheetName val="Trace CsA"/>
      <sheetName val="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B1" t="str">
            <v>Control</v>
          </cell>
          <cell r="E1" t="str">
            <v>SS31</v>
          </cell>
          <cell r="H1" t="str">
            <v>mitoTEMPO</v>
          </cell>
          <cell r="K1" t="str">
            <v>CsA</v>
          </cell>
        </row>
        <row r="3">
          <cell r="A3">
            <v>1</v>
          </cell>
          <cell r="B3">
            <v>1</v>
          </cell>
          <cell r="C3">
            <v>0</v>
          </cell>
          <cell r="E3">
            <v>1</v>
          </cell>
          <cell r="F3">
            <v>0</v>
          </cell>
          <cell r="H3">
            <v>1</v>
          </cell>
          <cell r="I3">
            <v>0</v>
          </cell>
          <cell r="K3">
            <v>1</v>
          </cell>
          <cell r="L3">
            <v>0</v>
          </cell>
        </row>
        <row r="4">
          <cell r="A4">
            <v>2</v>
          </cell>
          <cell r="B4">
            <v>0.99280906108800071</v>
          </cell>
          <cell r="C4">
            <v>6.373557946650261E-3</v>
          </cell>
          <cell r="E4">
            <v>1.0110309482038684</v>
          </cell>
          <cell r="F4">
            <v>7.8225029871325982E-3</v>
          </cell>
          <cell r="H4">
            <v>1.0054177537572933</v>
          </cell>
          <cell r="I4">
            <v>5.9059996626426026E-3</v>
          </cell>
          <cell r="K4">
            <v>0.99252273805942026</v>
          </cell>
          <cell r="L4">
            <v>7.4157018051072702E-3</v>
          </cell>
        </row>
        <row r="5">
          <cell r="A5">
            <v>3</v>
          </cell>
          <cell r="B5">
            <v>1.0118939422546285</v>
          </cell>
          <cell r="C5">
            <v>7.9973083156446214E-3</v>
          </cell>
          <cell r="E5">
            <v>0.99601425849119418</v>
          </cell>
          <cell r="F5">
            <v>8.6002601969003764E-3</v>
          </cell>
          <cell r="H5">
            <v>1.0052725758516463</v>
          </cell>
          <cell r="I5">
            <v>3.3570465881247306E-3</v>
          </cell>
          <cell r="K5">
            <v>0.98319107592596644</v>
          </cell>
          <cell r="L5">
            <v>9.4167401289106667E-3</v>
          </cell>
        </row>
        <row r="6">
          <cell r="A6">
            <v>4</v>
          </cell>
          <cell r="B6">
            <v>1.001442187157106</v>
          </cell>
          <cell r="C6">
            <v>9.248699017080645E-3</v>
          </cell>
          <cell r="E6">
            <v>0.99636680335589045</v>
          </cell>
          <cell r="F6">
            <v>1.102304750114378E-2</v>
          </cell>
          <cell r="H6">
            <v>1.0126346254358822</v>
          </cell>
          <cell r="I6">
            <v>6.5508422632560258E-3</v>
          </cell>
          <cell r="K6">
            <v>0.97659384700028606</v>
          </cell>
          <cell r="L6">
            <v>1.0477613681537245E-2</v>
          </cell>
        </row>
        <row r="7">
          <cell r="A7">
            <v>5</v>
          </cell>
          <cell r="B7">
            <v>1.0059184995677892</v>
          </cell>
          <cell r="C7">
            <v>9.23900955956382E-3</v>
          </cell>
          <cell r="E7">
            <v>1.0020768906403659</v>
          </cell>
          <cell r="F7">
            <v>7.563075526621099E-3</v>
          </cell>
          <cell r="H7">
            <v>1.0113634860003504</v>
          </cell>
          <cell r="I7">
            <v>7.3544047071603166E-3</v>
          </cell>
          <cell r="K7">
            <v>0.97832094414395787</v>
          </cell>
          <cell r="L7">
            <v>7.6722322307128023E-3</v>
          </cell>
        </row>
        <row r="8">
          <cell r="A8">
            <v>6</v>
          </cell>
          <cell r="B8">
            <v>1.0083857918293575</v>
          </cell>
          <cell r="C8">
            <v>9.922656730518847E-3</v>
          </cell>
          <cell r="E8">
            <v>0.99396788831626448</v>
          </cell>
          <cell r="F8">
            <v>9.0166385647600968E-3</v>
          </cell>
          <cell r="H8">
            <v>1.0080692992863367</v>
          </cell>
          <cell r="I8">
            <v>7.5340520148808572E-3</v>
          </cell>
          <cell r="K8">
            <v>0.97942123673937376</v>
          </cell>
          <cell r="L8">
            <v>1.0732600286719369E-2</v>
          </cell>
        </row>
        <row r="9">
          <cell r="A9">
            <v>7</v>
          </cell>
          <cell r="B9">
            <v>1.010737997676197</v>
          </cell>
          <cell r="C9">
            <v>1.0895603370947469E-2</v>
          </cell>
          <cell r="E9">
            <v>0.99724556813810139</v>
          </cell>
          <cell r="F9">
            <v>7.0170559570289356E-3</v>
          </cell>
          <cell r="H9">
            <v>1.0103350246506333</v>
          </cell>
          <cell r="I9">
            <v>1.0135562169853396E-2</v>
          </cell>
          <cell r="K9">
            <v>0.97495129723889207</v>
          </cell>
          <cell r="L9">
            <v>9.8434575069358387E-3</v>
          </cell>
        </row>
        <row r="10">
          <cell r="A10">
            <v>8</v>
          </cell>
          <cell r="B10">
            <v>1.0098737871127921</v>
          </cell>
          <cell r="C10">
            <v>1.0900865959388042E-2</v>
          </cell>
          <cell r="E10">
            <v>0.98897498124837024</v>
          </cell>
          <cell r="F10">
            <v>7.3056725957592675E-3</v>
          </cell>
          <cell r="H10">
            <v>1.0036186226724295</v>
          </cell>
          <cell r="I10">
            <v>1.2560567805193849E-2</v>
          </cell>
          <cell r="K10">
            <v>0.96026306745476731</v>
          </cell>
          <cell r="L10">
            <v>1.0746655279498014E-2</v>
          </cell>
        </row>
        <row r="11">
          <cell r="A11">
            <v>9</v>
          </cell>
          <cell r="B11">
            <v>1.0099484644390457</v>
          </cell>
          <cell r="C11">
            <v>1.2269461491439962E-2</v>
          </cell>
          <cell r="E11">
            <v>1.0057729623130665</v>
          </cell>
          <cell r="F11">
            <v>7.0434292216497362E-3</v>
          </cell>
          <cell r="H11">
            <v>1.0139423820257754</v>
          </cell>
          <cell r="I11">
            <v>1.1853162750447073E-2</v>
          </cell>
          <cell r="K11">
            <v>0.97174337004332456</v>
          </cell>
          <cell r="L11">
            <v>1.0230179794438202E-2</v>
          </cell>
        </row>
        <row r="12">
          <cell r="A12">
            <v>10</v>
          </cell>
          <cell r="B12">
            <v>1.0136422445993791</v>
          </cell>
          <cell r="C12">
            <v>1.2569230719589984E-2</v>
          </cell>
          <cell r="E12">
            <v>1.0032630276594405</v>
          </cell>
          <cell r="F12">
            <v>9.0165682378740408E-3</v>
          </cell>
          <cell r="H12">
            <v>1.0114978241064503</v>
          </cell>
          <cell r="I12">
            <v>1.3292578019559943E-2</v>
          </cell>
          <cell r="K12">
            <v>0.97432059922488057</v>
          </cell>
          <cell r="L12">
            <v>1.0845351145506573E-2</v>
          </cell>
        </row>
        <row r="13">
          <cell r="A13">
            <v>11</v>
          </cell>
          <cell r="B13">
            <v>0.98772695512728581</v>
          </cell>
          <cell r="C13">
            <v>1.2825871308781718E-2</v>
          </cell>
          <cell r="E13">
            <v>0.98912407108661604</v>
          </cell>
          <cell r="F13">
            <v>8.1191512619481852E-3</v>
          </cell>
          <cell r="H13">
            <v>0.99925286857493478</v>
          </cell>
          <cell r="I13">
            <v>1.1273343570818441E-2</v>
          </cell>
          <cell r="K13">
            <v>0.96525249819407721</v>
          </cell>
          <cell r="L13">
            <v>1.2023941242679697E-2</v>
          </cell>
        </row>
        <row r="14">
          <cell r="A14">
            <v>12</v>
          </cell>
          <cell r="B14">
            <v>1.1143413249201237</v>
          </cell>
          <cell r="C14">
            <v>2.8884093807340583E-2</v>
          </cell>
          <cell r="E14">
            <v>1.0668984602145297</v>
          </cell>
          <cell r="F14">
            <v>2.1379367040110106E-2</v>
          </cell>
          <cell r="H14">
            <v>1.1125782550915551</v>
          </cell>
          <cell r="I14">
            <v>2.6299237706638012E-2</v>
          </cell>
          <cell r="K14">
            <v>1.0628570707149514</v>
          </cell>
          <cell r="L14">
            <v>2.6471066194610288E-2</v>
          </cell>
        </row>
        <row r="15">
          <cell r="A15">
            <v>13</v>
          </cell>
          <cell r="B15">
            <v>1.281574795853702</v>
          </cell>
          <cell r="C15">
            <v>4.884319882592441E-2</v>
          </cell>
          <cell r="E15">
            <v>1.1497114646885012</v>
          </cell>
          <cell r="F15">
            <v>3.8681043276022037E-2</v>
          </cell>
          <cell r="H15">
            <v>1.1890824405784728</v>
          </cell>
          <cell r="I15">
            <v>3.4026239033823048E-2</v>
          </cell>
          <cell r="K15">
            <v>1.1719279498003345</v>
          </cell>
          <cell r="L15">
            <v>4.1495656862478816E-2</v>
          </cell>
        </row>
        <row r="16">
          <cell r="A16">
            <v>14</v>
          </cell>
          <cell r="B16">
            <v>1.3644343835349095</v>
          </cell>
          <cell r="C16">
            <v>4.6781044475964095E-2</v>
          </cell>
          <cell r="E16">
            <v>1.2499204122917469</v>
          </cell>
          <cell r="F16">
            <v>4.4342468956019503E-2</v>
          </cell>
          <cell r="H16">
            <v>1.2473670286491332</v>
          </cell>
          <cell r="I16">
            <v>3.4251601428620757E-2</v>
          </cell>
          <cell r="K16">
            <v>1.3091910708270598</v>
          </cell>
          <cell r="L16">
            <v>4.9064033211195339E-2</v>
          </cell>
        </row>
        <row r="17">
          <cell r="A17">
            <v>15</v>
          </cell>
          <cell r="B17">
            <v>1.3801727181355905</v>
          </cell>
          <cell r="C17">
            <v>4.5129437224905686E-2</v>
          </cell>
          <cell r="E17">
            <v>1.3241399405637126</v>
          </cell>
          <cell r="F17">
            <v>4.7621678912241699E-2</v>
          </cell>
          <cell r="H17">
            <v>1.298380151140748</v>
          </cell>
          <cell r="I17">
            <v>3.4627636141430836E-2</v>
          </cell>
          <cell r="K17">
            <v>1.3596670362488321</v>
          </cell>
          <cell r="L17">
            <v>5.1993532265397178E-2</v>
          </cell>
        </row>
        <row r="18">
          <cell r="A18">
            <v>16</v>
          </cell>
          <cell r="B18">
            <v>1.3857330984899645</v>
          </cell>
          <cell r="C18">
            <v>3.9591509687568562E-2</v>
          </cell>
          <cell r="E18">
            <v>1.3838430514452251</v>
          </cell>
          <cell r="F18">
            <v>4.7631983658417337E-2</v>
          </cell>
          <cell r="H18">
            <v>1.3527486098632069</v>
          </cell>
          <cell r="I18">
            <v>3.079018492779876E-2</v>
          </cell>
          <cell r="K18">
            <v>1.3752772449180124</v>
          </cell>
          <cell r="L18">
            <v>4.1034622026739381E-2</v>
          </cell>
        </row>
        <row r="19">
          <cell r="A19">
            <v>17</v>
          </cell>
          <cell r="B19">
            <v>1.3983214373462058</v>
          </cell>
          <cell r="C19">
            <v>3.9710740599105905E-2</v>
          </cell>
          <cell r="E19">
            <v>1.3958475407868798</v>
          </cell>
          <cell r="F19">
            <v>4.6388252462766198E-2</v>
          </cell>
          <cell r="H19">
            <v>1.3922689448513801</v>
          </cell>
          <cell r="I19">
            <v>2.8538214583137041E-2</v>
          </cell>
          <cell r="K19">
            <v>1.3989189670423283</v>
          </cell>
          <cell r="L19">
            <v>4.0749853858929402E-2</v>
          </cell>
        </row>
        <row r="20">
          <cell r="A20">
            <v>18</v>
          </cell>
          <cell r="B20">
            <v>1.382926140515492</v>
          </cell>
          <cell r="C20">
            <v>4.811687505892636E-2</v>
          </cell>
          <cell r="E20">
            <v>1.4258571420715096</v>
          </cell>
          <cell r="F20">
            <v>4.6470236708722398E-2</v>
          </cell>
          <cell r="H20">
            <v>1.4275837368578499</v>
          </cell>
          <cell r="I20">
            <v>2.993589531319225E-2</v>
          </cell>
          <cell r="K20">
            <v>1.3921342597037187</v>
          </cell>
          <cell r="L20">
            <v>3.6279417543999375E-2</v>
          </cell>
        </row>
        <row r="21">
          <cell r="A21">
            <v>19</v>
          </cell>
          <cell r="B21">
            <v>1.3734344581892699</v>
          </cell>
          <cell r="C21">
            <v>5.3576752609732124E-2</v>
          </cell>
          <cell r="E21">
            <v>1.4280571620821585</v>
          </cell>
          <cell r="F21">
            <v>4.6790980983848311E-2</v>
          </cell>
          <cell r="H21">
            <v>1.430197200466675</v>
          </cell>
          <cell r="I21">
            <v>2.9103891837228876E-2</v>
          </cell>
          <cell r="K21">
            <v>1.3621703959410496</v>
          </cell>
          <cell r="L21">
            <v>4.2471127555022428E-2</v>
          </cell>
        </row>
        <row r="22">
          <cell r="A22">
            <v>20</v>
          </cell>
          <cell r="B22">
            <v>1.3630763259450953</v>
          </cell>
          <cell r="C22">
            <v>5.8194168911659433E-2</v>
          </cell>
          <cell r="E22">
            <v>1.4255870426385675</v>
          </cell>
          <cell r="F22">
            <v>4.5565807452596183E-2</v>
          </cell>
          <cell r="H22">
            <v>1.4222982038972081</v>
          </cell>
          <cell r="I22">
            <v>3.2854206212241471E-2</v>
          </cell>
          <cell r="K22">
            <v>1.3425532894247096</v>
          </cell>
          <cell r="L22">
            <v>4.4907803372593195E-2</v>
          </cell>
        </row>
        <row r="23">
          <cell r="A23">
            <v>21</v>
          </cell>
          <cell r="B23">
            <v>1.3361766906688974</v>
          </cell>
          <cell r="C23">
            <v>6.390801715323903E-2</v>
          </cell>
          <cell r="E23">
            <v>1.4191992044137884</v>
          </cell>
          <cell r="F23">
            <v>4.4689192613142963E-2</v>
          </cell>
          <cell r="H23">
            <v>1.4004509968706615</v>
          </cell>
          <cell r="I23">
            <v>3.6749798465722683E-2</v>
          </cell>
          <cell r="K23">
            <v>1.320127064068209</v>
          </cell>
          <cell r="L23">
            <v>5.2056202074725319E-2</v>
          </cell>
        </row>
        <row r="24">
          <cell r="A24">
            <v>22</v>
          </cell>
          <cell r="B24">
            <v>1.3225747562606862</v>
          </cell>
          <cell r="C24">
            <v>7.1535104684905995E-2</v>
          </cell>
          <cell r="E24">
            <v>1.4131401266071317</v>
          </cell>
          <cell r="F24">
            <v>4.3373812062321389E-2</v>
          </cell>
          <cell r="H24">
            <v>1.3492552837848262</v>
          </cell>
          <cell r="I24">
            <v>4.3640757520737164E-2</v>
          </cell>
          <cell r="K24">
            <v>1.2950013472080639</v>
          </cell>
          <cell r="L24">
            <v>5.6970402216579265E-2</v>
          </cell>
        </row>
        <row r="25">
          <cell r="A25">
            <v>23</v>
          </cell>
          <cell r="B25">
            <v>1.30481739686649</v>
          </cell>
          <cell r="C25">
            <v>7.1718267200136687E-2</v>
          </cell>
          <cell r="E25">
            <v>1.4064386819950181</v>
          </cell>
          <cell r="F25">
            <v>4.3927100044220492E-2</v>
          </cell>
          <cell r="H25">
            <v>1.3196348190824256</v>
          </cell>
          <cell r="I25">
            <v>4.7404925148117331E-2</v>
          </cell>
          <cell r="K25">
            <v>1.2726706084715971</v>
          </cell>
          <cell r="L25">
            <v>5.7278378082976179E-2</v>
          </cell>
        </row>
        <row r="26">
          <cell r="A26">
            <v>24</v>
          </cell>
          <cell r="B26">
            <v>1.2709781476871922</v>
          </cell>
          <cell r="C26">
            <v>7.2987839649531358E-2</v>
          </cell>
          <cell r="E26">
            <v>1.38563484379324</v>
          </cell>
          <cell r="F26">
            <v>4.7927922593908448E-2</v>
          </cell>
          <cell r="H26">
            <v>1.278516900446971</v>
          </cell>
          <cell r="I26">
            <v>4.8276681552910664E-2</v>
          </cell>
          <cell r="K26">
            <v>1.2312725662253545</v>
          </cell>
          <cell r="L26">
            <v>5.7216850313341852E-2</v>
          </cell>
        </row>
        <row r="27">
          <cell r="A27">
            <v>25</v>
          </cell>
          <cell r="B27">
            <v>1.2457704992887142</v>
          </cell>
          <cell r="C27">
            <v>7.2808126325444977E-2</v>
          </cell>
          <cell r="E27">
            <v>1.3727219549855738</v>
          </cell>
          <cell r="F27">
            <v>5.1886911667970034E-2</v>
          </cell>
          <cell r="H27">
            <v>1.2597527078616977</v>
          </cell>
          <cell r="I27">
            <v>5.0105947940715927E-2</v>
          </cell>
          <cell r="K27">
            <v>1.2344771786054702</v>
          </cell>
          <cell r="L27">
            <v>5.8860603886700044E-2</v>
          </cell>
        </row>
        <row r="28">
          <cell r="A28">
            <v>26</v>
          </cell>
          <cell r="B28">
            <v>1.1942134368271091</v>
          </cell>
          <cell r="C28">
            <v>6.8294513800149143E-2</v>
          </cell>
          <cell r="E28">
            <v>1.3514314437062533</v>
          </cell>
          <cell r="F28">
            <v>5.5087065675302353E-2</v>
          </cell>
          <cell r="H28">
            <v>1.2477705738761358</v>
          </cell>
          <cell r="I28">
            <v>5.1507180563167249E-2</v>
          </cell>
          <cell r="K28">
            <v>1.1843787020764449</v>
          </cell>
          <cell r="L28">
            <v>5.2832143535335267E-2</v>
          </cell>
        </row>
        <row r="29">
          <cell r="A29">
            <v>27</v>
          </cell>
          <cell r="B29">
            <v>1.1677192692937144</v>
          </cell>
          <cell r="C29">
            <v>6.765826380323342E-2</v>
          </cell>
          <cell r="E29">
            <v>1.3290093720292615</v>
          </cell>
          <cell r="F29">
            <v>5.0952251389625364E-2</v>
          </cell>
          <cell r="H29">
            <v>1.230248299520732</v>
          </cell>
          <cell r="I29">
            <v>5.6745711073230322E-2</v>
          </cell>
          <cell r="K29">
            <v>1.1807943581256801</v>
          </cell>
          <cell r="L29">
            <v>5.4181680699472753E-2</v>
          </cell>
        </row>
        <row r="30">
          <cell r="A30">
            <v>28</v>
          </cell>
          <cell r="B30">
            <v>1.109773766084952</v>
          </cell>
          <cell r="C30">
            <v>6.2991256239339752E-2</v>
          </cell>
          <cell r="E30">
            <v>1.3158997635099727</v>
          </cell>
          <cell r="F30">
            <v>5.6220928748952202E-2</v>
          </cell>
          <cell r="H30">
            <v>1.1938740114111062</v>
          </cell>
          <cell r="I30">
            <v>5.775681324865431E-2</v>
          </cell>
          <cell r="K30">
            <v>1.1494386400665568</v>
          </cell>
          <cell r="L30">
            <v>5.2648593710927914E-2</v>
          </cell>
        </row>
        <row r="31">
          <cell r="A31">
            <v>29</v>
          </cell>
          <cell r="B31">
            <v>1.0648932400267619</v>
          </cell>
          <cell r="C31">
            <v>6.051062611016754E-2</v>
          </cell>
          <cell r="E31">
            <v>1.2682600693855866</v>
          </cell>
          <cell r="F31">
            <v>5.6984839891282203E-2</v>
          </cell>
          <cell r="H31">
            <v>1.1647032291233896</v>
          </cell>
          <cell r="I31">
            <v>5.9493250849698844E-2</v>
          </cell>
          <cell r="K31">
            <v>1.1304298633125158</v>
          </cell>
          <cell r="L31">
            <v>5.3835065104776078E-2</v>
          </cell>
        </row>
        <row r="32">
          <cell r="A32">
            <v>30</v>
          </cell>
          <cell r="B32">
            <v>1.0336279378505544</v>
          </cell>
          <cell r="C32">
            <v>5.9590850269090244E-2</v>
          </cell>
          <cell r="E32">
            <v>1.2448693807984437</v>
          </cell>
          <cell r="F32">
            <v>5.6970118562532923E-2</v>
          </cell>
          <cell r="H32">
            <v>1.1511377662472106</v>
          </cell>
          <cell r="I32">
            <v>6.7588665060287878E-2</v>
          </cell>
          <cell r="K32">
            <v>1.1104496312444434</v>
          </cell>
          <cell r="L32">
            <v>5.3878939467884662E-2</v>
          </cell>
        </row>
        <row r="33">
          <cell r="A33">
            <v>31</v>
          </cell>
          <cell r="B33">
            <v>1.025228133430365</v>
          </cell>
          <cell r="C33">
            <v>6.1849193243156846E-2</v>
          </cell>
          <cell r="E33">
            <v>1.2383536620997311</v>
          </cell>
          <cell r="F33">
            <v>5.8585708029170715E-2</v>
          </cell>
          <cell r="H33">
            <v>1.127343514574644</v>
          </cell>
          <cell r="I33">
            <v>6.9202596414140519E-2</v>
          </cell>
          <cell r="K33">
            <v>1.087707956321512</v>
          </cell>
          <cell r="L33">
            <v>5.4645159583615245E-2</v>
          </cell>
        </row>
        <row r="34">
          <cell r="A34">
            <v>32</v>
          </cell>
          <cell r="B34">
            <v>1.0032201109863601</v>
          </cell>
          <cell r="C34">
            <v>6.0675121903105686E-2</v>
          </cell>
          <cell r="E34">
            <v>1.2157246511619841</v>
          </cell>
          <cell r="F34">
            <v>6.0160126220832687E-2</v>
          </cell>
          <cell r="H34">
            <v>1.0993081961794025</v>
          </cell>
          <cell r="I34">
            <v>6.8861248279463244E-2</v>
          </cell>
          <cell r="K34">
            <v>1.0681984641146547</v>
          </cell>
          <cell r="L34">
            <v>5.4460377578747249E-2</v>
          </cell>
        </row>
        <row r="35">
          <cell r="A35">
            <v>33</v>
          </cell>
          <cell r="B35">
            <v>1.0120539211406208</v>
          </cell>
          <cell r="C35">
            <v>6.4936903694200659E-2</v>
          </cell>
          <cell r="E35">
            <v>1.2305764258523622</v>
          </cell>
          <cell r="F35">
            <v>5.4559139338423809E-2</v>
          </cell>
          <cell r="H35">
            <v>1.0978366525862651</v>
          </cell>
          <cell r="I35">
            <v>5.9474978434061555E-2</v>
          </cell>
          <cell r="K35">
            <v>1.0384034761276819</v>
          </cell>
          <cell r="L35">
            <v>5.4062866167565997E-2</v>
          </cell>
        </row>
        <row r="36">
          <cell r="A36">
            <v>34</v>
          </cell>
          <cell r="B36">
            <v>1.0023251795063965</v>
          </cell>
          <cell r="C36">
            <v>6.1584310674975738E-2</v>
          </cell>
          <cell r="E36">
            <v>1.2203040018722306</v>
          </cell>
          <cell r="F36">
            <v>5.2233408582769897E-2</v>
          </cell>
          <cell r="H36">
            <v>1.0691382063703572</v>
          </cell>
          <cell r="I36">
            <v>5.2989661011099753E-2</v>
          </cell>
          <cell r="K36">
            <v>1.0307517529052417</v>
          </cell>
          <cell r="L36">
            <v>5.6943748521282506E-2</v>
          </cell>
        </row>
        <row r="37">
          <cell r="A37">
            <v>35</v>
          </cell>
          <cell r="B37">
            <v>0.97259356977126343</v>
          </cell>
          <cell r="C37">
            <v>6.4690209549000607E-2</v>
          </cell>
          <cell r="E37">
            <v>1.1960982376973197</v>
          </cell>
          <cell r="F37">
            <v>4.8352065470270642E-2</v>
          </cell>
          <cell r="H37">
            <v>1.0465280822242282</v>
          </cell>
          <cell r="I37">
            <v>4.9508244739028311E-2</v>
          </cell>
          <cell r="K37">
            <v>1.017410294464806</v>
          </cell>
          <cell r="L37">
            <v>5.5706000234831486E-2</v>
          </cell>
        </row>
        <row r="38">
          <cell r="A38">
            <v>36</v>
          </cell>
          <cell r="B38">
            <v>0.94834925720661334</v>
          </cell>
          <cell r="C38">
            <v>6.6553290556955913E-2</v>
          </cell>
          <cell r="E38">
            <v>1.2074229759407153</v>
          </cell>
          <cell r="F38">
            <v>5.2643404169342475E-2</v>
          </cell>
          <cell r="H38">
            <v>1.0312266679056226</v>
          </cell>
          <cell r="I38">
            <v>5.0739638161183542E-2</v>
          </cell>
          <cell r="K38">
            <v>0.98150147024072742</v>
          </cell>
          <cell r="L38">
            <v>5.4218925898204914E-2</v>
          </cell>
        </row>
        <row r="39">
          <cell r="A39">
            <v>37</v>
          </cell>
          <cell r="B39">
            <v>0.93821728940612081</v>
          </cell>
          <cell r="C39">
            <v>7.1016075986223726E-2</v>
          </cell>
          <cell r="E39">
            <v>1.1834691012579002</v>
          </cell>
          <cell r="F39">
            <v>5.4577490432541509E-2</v>
          </cell>
          <cell r="H39">
            <v>1.0203020492055803</v>
          </cell>
          <cell r="I39">
            <v>5.1082616709415038E-2</v>
          </cell>
          <cell r="K39">
            <v>0.96676434494803798</v>
          </cell>
          <cell r="L39">
            <v>5.4246597203106116E-2</v>
          </cell>
        </row>
        <row r="40">
          <cell r="A40">
            <v>38</v>
          </cell>
          <cell r="B40">
            <v>0.92915277990880585</v>
          </cell>
          <cell r="C40">
            <v>7.0139257296903151E-2</v>
          </cell>
          <cell r="E40">
            <v>1.1643221069597414</v>
          </cell>
          <cell r="F40">
            <v>5.2272093984018053E-2</v>
          </cell>
          <cell r="H40">
            <v>1.0041399904082373</v>
          </cell>
          <cell r="I40">
            <v>5.2905693985129891E-2</v>
          </cell>
          <cell r="K40">
            <v>0.94268015111149617</v>
          </cell>
          <cell r="L40">
            <v>5.5457941254981762E-2</v>
          </cell>
        </row>
        <row r="41">
          <cell r="A41">
            <v>39</v>
          </cell>
          <cell r="B41">
            <v>0.9265862810753136</v>
          </cell>
          <cell r="C41">
            <v>7.0271958163810017E-2</v>
          </cell>
          <cell r="E41">
            <v>1.1498925976455829</v>
          </cell>
          <cell r="F41">
            <v>5.9564242250934402E-2</v>
          </cell>
          <cell r="H41">
            <v>0.9860067219780948</v>
          </cell>
          <cell r="I41">
            <v>5.3642250115153715E-2</v>
          </cell>
          <cell r="K41">
            <v>0.9346273828405719</v>
          </cell>
          <cell r="L41">
            <v>5.532112987882367E-2</v>
          </cell>
        </row>
        <row r="42">
          <cell r="A42">
            <v>40</v>
          </cell>
          <cell r="B42">
            <v>0.95513061159488821</v>
          </cell>
          <cell r="C42">
            <v>7.2698440623022401E-2</v>
          </cell>
          <cell r="E42">
            <v>1.1041779048582407</v>
          </cell>
          <cell r="F42">
            <v>6.2134655864502814E-2</v>
          </cell>
          <cell r="H42">
            <v>0.9794324693712364</v>
          </cell>
          <cell r="I42">
            <v>5.2758150915840879E-2</v>
          </cell>
          <cell r="K42">
            <v>0.92504748581993257</v>
          </cell>
          <cell r="L42">
            <v>6.055034676406601E-2</v>
          </cell>
        </row>
        <row r="43">
          <cell r="A43">
            <v>41</v>
          </cell>
          <cell r="B43">
            <v>0.94087045798890712</v>
          </cell>
          <cell r="C43">
            <v>6.893915250745937E-2</v>
          </cell>
          <cell r="E43">
            <v>1.1023874546259109</v>
          </cell>
          <cell r="F43">
            <v>6.2086215265572106E-2</v>
          </cell>
          <cell r="H43">
            <v>0.99082351464812513</v>
          </cell>
          <cell r="I43">
            <v>5.324692001851717E-2</v>
          </cell>
          <cell r="K43">
            <v>0.91512324434568537</v>
          </cell>
          <cell r="L43">
            <v>6.5977728735294214E-2</v>
          </cell>
        </row>
        <row r="44">
          <cell r="A44">
            <v>42</v>
          </cell>
          <cell r="B44">
            <v>0.95813939253249625</v>
          </cell>
          <cell r="C44">
            <v>7.7160555748346404E-2</v>
          </cell>
          <cell r="E44">
            <v>1.0847986524852562</v>
          </cell>
          <cell r="F44">
            <v>6.5362226011867142E-2</v>
          </cell>
          <cell r="H44">
            <v>0.98618616196661557</v>
          </cell>
          <cell r="I44">
            <v>6.051322504614047E-2</v>
          </cell>
          <cell r="K44">
            <v>0.90028103703626083</v>
          </cell>
          <cell r="L44">
            <v>6.3777774245674462E-2</v>
          </cell>
        </row>
        <row r="45">
          <cell r="A45">
            <v>43</v>
          </cell>
          <cell r="B45">
            <v>0.97352483588528127</v>
          </cell>
          <cell r="C45">
            <v>7.5830912832341862E-2</v>
          </cell>
          <cell r="E45">
            <v>1.0757994223110074</v>
          </cell>
          <cell r="F45">
            <v>6.8346592267450448E-2</v>
          </cell>
          <cell r="H45">
            <v>0.96847149175693581</v>
          </cell>
          <cell r="I45">
            <v>6.0506116929625021E-2</v>
          </cell>
          <cell r="K45">
            <v>0.89815975741521592</v>
          </cell>
          <cell r="L45">
            <v>6.293088316283714E-2</v>
          </cell>
        </row>
        <row r="46">
          <cell r="A46">
            <v>44</v>
          </cell>
          <cell r="B46">
            <v>0.96978864462712899</v>
          </cell>
          <cell r="C46">
            <v>8.1704904334160056E-2</v>
          </cell>
          <cell r="E46">
            <v>1.0867518425494012</v>
          </cell>
          <cell r="F46">
            <v>7.211146956326038E-2</v>
          </cell>
          <cell r="H46">
            <v>0.96841024969441869</v>
          </cell>
          <cell r="I46">
            <v>6.5412709266662705E-2</v>
          </cell>
          <cell r="K46">
            <v>0.84904657878051071</v>
          </cell>
          <cell r="L46">
            <v>6.2229576415270341E-2</v>
          </cell>
        </row>
        <row r="47">
          <cell r="A47">
            <v>45</v>
          </cell>
          <cell r="B47">
            <v>0.94761241572263066</v>
          </cell>
          <cell r="C47">
            <v>7.6920053571655489E-2</v>
          </cell>
          <cell r="E47">
            <v>1.0792528928931671</v>
          </cell>
          <cell r="F47">
            <v>6.9976894101583753E-2</v>
          </cell>
          <cell r="H47">
            <v>0.96748593232853453</v>
          </cell>
          <cell r="I47">
            <v>6.3825512373982651E-2</v>
          </cell>
          <cell r="K47">
            <v>0.84201765313440513</v>
          </cell>
          <cell r="L47">
            <v>6.3170319250513307E-2</v>
          </cell>
        </row>
        <row r="48">
          <cell r="A48">
            <v>46</v>
          </cell>
          <cell r="B48">
            <v>0.92784438388281876</v>
          </cell>
          <cell r="C48">
            <v>7.5760377391212455E-2</v>
          </cell>
          <cell r="E48">
            <v>1.0849494536135909</v>
          </cell>
          <cell r="F48">
            <v>7.2123137190212724E-2</v>
          </cell>
          <cell r="H48">
            <v>0.95423630338842014</v>
          </cell>
          <cell r="I48">
            <v>6.0577619553861317E-2</v>
          </cell>
          <cell r="K48">
            <v>0.83308927502727081</v>
          </cell>
          <cell r="L48">
            <v>6.3043731642249815E-2</v>
          </cell>
        </row>
        <row r="49">
          <cell r="A49">
            <v>47</v>
          </cell>
          <cell r="E49">
            <v>1.0744702125448444</v>
          </cell>
          <cell r="F49">
            <v>7.9464724369156511E-2</v>
          </cell>
          <cell r="H49">
            <v>0.95834753192071598</v>
          </cell>
          <cell r="I49">
            <v>6.173536685695824E-2</v>
          </cell>
          <cell r="K49">
            <v>0.83378014875221962</v>
          </cell>
          <cell r="L49">
            <v>6.5182875787205483E-2</v>
          </cell>
        </row>
        <row r="50">
          <cell r="A50">
            <v>48</v>
          </cell>
          <cell r="H50">
            <v>0.96106479753319207</v>
          </cell>
          <cell r="I50">
            <v>6.2609893822462515E-2</v>
          </cell>
          <cell r="K50">
            <v>0.84540635699281641</v>
          </cell>
          <cell r="L50">
            <v>7.6957077122038808E-2</v>
          </cell>
        </row>
        <row r="51">
          <cell r="A51">
            <v>49</v>
          </cell>
          <cell r="H51">
            <v>0.95204044926136788</v>
          </cell>
          <cell r="I51">
            <v>6.2831583714445749E-2</v>
          </cell>
          <cell r="K51">
            <v>0.83669785301207733</v>
          </cell>
          <cell r="L51">
            <v>8.6309679599504474E-2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0"/>
  <sheetViews>
    <sheetView workbookViewId="0">
      <selection activeCell="H8" sqref="H8"/>
    </sheetView>
  </sheetViews>
  <sheetFormatPr defaultRowHeight="14.4" x14ac:dyDescent="0.25"/>
  <cols>
    <col min="1" max="2" width="8.88671875" style="1"/>
    <col min="3" max="3" width="11.21875" style="1" customWidth="1"/>
    <col min="4" max="4" width="11.77734375" style="1" customWidth="1"/>
    <col min="5" max="5" width="13.109375" style="1" customWidth="1"/>
    <col min="6" max="16384" width="8.88671875" style="1"/>
  </cols>
  <sheetData>
    <row r="2" spans="2:5" x14ac:dyDescent="0.25">
      <c r="C2" s="1" t="s">
        <v>3</v>
      </c>
      <c r="D2" s="1" t="s">
        <v>4</v>
      </c>
      <c r="E2" s="1" t="s">
        <v>5</v>
      </c>
    </row>
    <row r="3" spans="2:5" x14ac:dyDescent="0.25">
      <c r="B3" s="1" t="s">
        <v>0</v>
      </c>
      <c r="C3" s="1" t="s">
        <v>6</v>
      </c>
      <c r="D3" s="1" t="s">
        <v>7</v>
      </c>
      <c r="E3" s="1" t="s">
        <v>8</v>
      </c>
    </row>
    <row r="4" spans="2:5" x14ac:dyDescent="0.25">
      <c r="B4" s="1">
        <v>15.547750000000001</v>
      </c>
      <c r="C4" s="1">
        <v>4.7926830000000002</v>
      </c>
      <c r="D4" s="1">
        <v>15.167</v>
      </c>
      <c r="E4" s="1">
        <v>20.83708</v>
      </c>
    </row>
    <row r="5" spans="2:5" x14ac:dyDescent="0.25">
      <c r="B5" s="1">
        <v>15.62501</v>
      </c>
      <c r="C5" s="1">
        <v>7.6669390000000002</v>
      </c>
      <c r="D5" s="1">
        <v>26.676380000000002</v>
      </c>
      <c r="E5" s="1">
        <v>27.865791999999999</v>
      </c>
    </row>
    <row r="6" spans="2:5" x14ac:dyDescent="0.25">
      <c r="B6" s="1">
        <v>16.79693</v>
      </c>
      <c r="C6" s="1">
        <v>7.1402989999999997</v>
      </c>
      <c r="D6" s="1">
        <v>19.57321</v>
      </c>
      <c r="E6" s="1">
        <v>26.409399999999998</v>
      </c>
    </row>
    <row r="7" spans="2:5" x14ac:dyDescent="0.25">
      <c r="B7" s="1">
        <v>16.49173</v>
      </c>
      <c r="C7" s="1">
        <v>12.778219999999999</v>
      </c>
      <c r="D7" s="1">
        <v>19.06334</v>
      </c>
      <c r="E7" s="1">
        <v>15.179032000000001</v>
      </c>
    </row>
    <row r="8" spans="2:5" x14ac:dyDescent="0.25">
      <c r="B8" s="1">
        <v>16.04879</v>
      </c>
      <c r="C8" s="1">
        <v>8.5094969999999996</v>
      </c>
      <c r="D8" s="1">
        <v>21.0654</v>
      </c>
      <c r="E8" s="1">
        <v>15.827992</v>
      </c>
    </row>
    <row r="9" spans="2:5" x14ac:dyDescent="0.25">
      <c r="B9" s="1">
        <v>29.175660000000001</v>
      </c>
      <c r="C9" s="1">
        <v>12.15025</v>
      </c>
      <c r="D9" s="1">
        <v>20.132770000000001</v>
      </c>
      <c r="E9" s="1">
        <v>6.0834688000000003</v>
      </c>
    </row>
    <row r="10" spans="2:5" x14ac:dyDescent="0.25">
      <c r="B10" s="1">
        <v>15.38794</v>
      </c>
      <c r="C10" s="1">
        <v>18.825990000000001</v>
      </c>
      <c r="D10" s="1">
        <v>15.5261</v>
      </c>
      <c r="E10" s="1">
        <v>4.1359791999999995</v>
      </c>
    </row>
    <row r="11" spans="2:5" x14ac:dyDescent="0.25">
      <c r="B11" s="1">
        <v>36.529299999999999</v>
      </c>
      <c r="C11" s="1">
        <v>13.926769999999999</v>
      </c>
      <c r="D11" s="1">
        <v>10.834070000000001</v>
      </c>
      <c r="E11" s="1">
        <v>8.905047999999999</v>
      </c>
    </row>
    <row r="12" spans="2:5" x14ac:dyDescent="0.25">
      <c r="B12" s="1">
        <v>44.717779999999998</v>
      </c>
      <c r="C12" s="1">
        <v>15.10674</v>
      </c>
      <c r="D12" s="1">
        <v>15.20153</v>
      </c>
      <c r="E12" s="1">
        <v>0</v>
      </c>
    </row>
    <row r="13" spans="2:5" x14ac:dyDescent="0.25">
      <c r="B13" s="1">
        <v>53.207169999999998</v>
      </c>
      <c r="C13" s="1">
        <v>7.8266</v>
      </c>
      <c r="D13" s="1">
        <v>11.331480000000001</v>
      </c>
    </row>
    <row r="14" spans="2:5" x14ac:dyDescent="0.25">
      <c r="B14" s="1">
        <v>35.242759999999997</v>
      </c>
      <c r="C14" s="1">
        <v>19.71406</v>
      </c>
      <c r="D14" s="1">
        <v>15.89054</v>
      </c>
    </row>
    <row r="15" spans="2:5" x14ac:dyDescent="0.25">
      <c r="B15" s="1">
        <v>18.984590000000001</v>
      </c>
      <c r="C15" s="1">
        <v>17.117249999999999</v>
      </c>
      <c r="D15" s="1">
        <v>23.083680000000001</v>
      </c>
    </row>
    <row r="16" spans="2:5" x14ac:dyDescent="0.25">
      <c r="B16" s="1">
        <v>19.275952</v>
      </c>
      <c r="C16" s="1">
        <v>21.257960000000001</v>
      </c>
      <c r="D16" s="1">
        <v>16.797720000000002</v>
      </c>
    </row>
    <row r="17" spans="1:5" x14ac:dyDescent="0.25">
      <c r="B17" s="1">
        <v>17.895575999999998</v>
      </c>
      <c r="C17" s="1">
        <v>12.666639999999999</v>
      </c>
      <c r="D17" s="1">
        <v>23.030830000000002</v>
      </c>
    </row>
    <row r="18" spans="1:5" x14ac:dyDescent="0.25">
      <c r="B18" s="1">
        <v>23.619831999999999</v>
      </c>
      <c r="C18" s="1">
        <v>20.613289999999999</v>
      </c>
    </row>
    <row r="19" spans="1:5" x14ac:dyDescent="0.25">
      <c r="B19" s="1">
        <v>26.395943999999997</v>
      </c>
      <c r="C19" s="1">
        <v>35.494680000000002</v>
      </c>
    </row>
    <row r="20" spans="1:5" x14ac:dyDescent="0.25">
      <c r="B20" s="1">
        <v>37.908944000000005</v>
      </c>
    </row>
    <row r="21" spans="1:5" x14ac:dyDescent="0.25">
      <c r="B21" s="1">
        <v>33.070688000000004</v>
      </c>
    </row>
    <row r="22" spans="1:5" x14ac:dyDescent="0.25">
      <c r="B22" s="1">
        <v>18.779992</v>
      </c>
    </row>
    <row r="23" spans="1:5" x14ac:dyDescent="0.25">
      <c r="B23" s="1">
        <v>29.671327999999999</v>
      </c>
    </row>
    <row r="24" spans="1:5" x14ac:dyDescent="0.25">
      <c r="B24" s="1">
        <v>19.461824</v>
      </c>
    </row>
    <row r="25" spans="1:5" x14ac:dyDescent="0.25">
      <c r="B25" s="1">
        <v>35.780543999999999</v>
      </c>
    </row>
    <row r="27" spans="1:5" x14ac:dyDescent="0.25">
      <c r="A27" s="1" t="s">
        <v>9</v>
      </c>
      <c r="B27" s="1">
        <f>COUNT(B4:B25)</f>
        <v>22</v>
      </c>
      <c r="C27" s="1">
        <f t="shared" ref="C27:E27" si="0">COUNT(C4:C25)</f>
        <v>16</v>
      </c>
      <c r="D27" s="1">
        <f t="shared" si="0"/>
        <v>14</v>
      </c>
      <c r="E27" s="1">
        <f t="shared" si="0"/>
        <v>9</v>
      </c>
    </row>
    <row r="28" spans="1:5" x14ac:dyDescent="0.25">
      <c r="A28" t="s">
        <v>10</v>
      </c>
      <c r="B28" s="1">
        <f>AVERAGE(B4:B25)</f>
        <v>26.164365181818177</v>
      </c>
      <c r="C28" s="1">
        <f t="shared" ref="C28:F28" si="1">AVERAGE(C4:C25)</f>
        <v>14.724241750000001</v>
      </c>
      <c r="D28" s="1">
        <f t="shared" si="1"/>
        <v>18.098146428571429</v>
      </c>
      <c r="E28" s="1">
        <f t="shared" si="1"/>
        <v>13.915976888888887</v>
      </c>
    </row>
    <row r="29" spans="1:5" x14ac:dyDescent="0.25">
      <c r="A29" t="s">
        <v>1</v>
      </c>
      <c r="B29" s="1">
        <f>STDEVA(B4:B25)/SQRT(B27)</f>
        <v>2.3083561043729612</v>
      </c>
      <c r="C29" s="1">
        <f t="shared" ref="C29:E29" si="2">STDEVA(C4:C25)/SQRT(C27)</f>
        <v>1.8971657480379673</v>
      </c>
      <c r="D29" s="1">
        <f t="shared" si="2"/>
        <v>1.2124386159251035</v>
      </c>
      <c r="E29" s="1">
        <f t="shared" si="2"/>
        <v>3.2905506542717959</v>
      </c>
    </row>
    <row r="30" spans="1:5" x14ac:dyDescent="0.25">
      <c r="A30" t="s">
        <v>2</v>
      </c>
      <c r="C30" s="1">
        <f>_xlfn.T.TEST(B4:B25,C4:C19,2,3)</f>
        <v>4.9573756020369712E-4</v>
      </c>
      <c r="D30" s="1">
        <f>_xlfn.T.TEST(B4:B25,D4:D19,2,3)</f>
        <v>4.2137615947772482E-3</v>
      </c>
      <c r="E30" s="1">
        <f>_xlfn.T.TEST(B4:B25,E4:E19,2,3)</f>
        <v>7.5533746761897195E-3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workbookViewId="0">
      <selection activeCell="I19" sqref="I19"/>
    </sheetView>
  </sheetViews>
  <sheetFormatPr defaultRowHeight="14.4" x14ac:dyDescent="0.25"/>
  <sheetData>
    <row r="2" spans="1:5" x14ac:dyDescent="0.25">
      <c r="B2" s="1" t="s">
        <v>0</v>
      </c>
      <c r="C2" s="1" t="s">
        <v>6</v>
      </c>
      <c r="D2" s="1" t="s">
        <v>7</v>
      </c>
      <c r="E2" s="1" t="s">
        <v>8</v>
      </c>
    </row>
    <row r="3" spans="1:5" x14ac:dyDescent="0.25">
      <c r="A3" t="s">
        <v>12</v>
      </c>
      <c r="B3">
        <v>1</v>
      </c>
      <c r="C3">
        <v>1.1149443973212794</v>
      </c>
      <c r="D3">
        <v>1.2053592535851676</v>
      </c>
      <c r="E3">
        <v>1.0556145365455287</v>
      </c>
    </row>
    <row r="4" spans="1:5" x14ac:dyDescent="0.25">
      <c r="A4" t="s">
        <v>13</v>
      </c>
      <c r="B4">
        <v>1</v>
      </c>
      <c r="C4">
        <v>1.2793960041130354</v>
      </c>
      <c r="D4">
        <v>1.3146829051479527</v>
      </c>
      <c r="E4">
        <v>1.2803791819172241</v>
      </c>
    </row>
    <row r="5" spans="1:5" x14ac:dyDescent="0.25">
      <c r="A5" t="s">
        <v>14</v>
      </c>
      <c r="B5">
        <v>1</v>
      </c>
      <c r="C5">
        <v>1.4995199999999997</v>
      </c>
      <c r="D5">
        <v>1.4008515592515591</v>
      </c>
      <c r="E5">
        <v>1.4414223776223776</v>
      </c>
    </row>
    <row r="6" spans="1:5" x14ac:dyDescent="0.25">
      <c r="A6" t="s">
        <v>15</v>
      </c>
      <c r="B6">
        <v>1</v>
      </c>
      <c r="C6">
        <v>1.0837971266920048</v>
      </c>
      <c r="D6">
        <v>1.1926965445619304</v>
      </c>
      <c r="E6">
        <v>1.2610469330042084</v>
      </c>
    </row>
    <row r="7" spans="1:5" x14ac:dyDescent="0.25">
      <c r="A7" t="s">
        <v>16</v>
      </c>
      <c r="B7">
        <v>1</v>
      </c>
      <c r="C7">
        <v>1.0161243656043208</v>
      </c>
      <c r="D7">
        <v>1.1300828742920781</v>
      </c>
      <c r="E7">
        <v>0.9756089906212565</v>
      </c>
    </row>
    <row r="8" spans="1:5" x14ac:dyDescent="0.25">
      <c r="A8" t="s">
        <v>17</v>
      </c>
      <c r="B8">
        <v>1</v>
      </c>
      <c r="C8">
        <v>1.505708768292207</v>
      </c>
      <c r="D8">
        <v>1.1940942431537152</v>
      </c>
      <c r="E8">
        <v>1.308205823911579</v>
      </c>
    </row>
    <row r="12" spans="1:5" x14ac:dyDescent="0.25">
      <c r="A12" t="s">
        <v>18</v>
      </c>
      <c r="B12">
        <f>AVERAGE(B3:B8)</f>
        <v>1</v>
      </c>
      <c r="C12">
        <f t="shared" ref="C12:E12" si="0">AVERAGE(C3:C8)</f>
        <v>1.2499151103371411</v>
      </c>
      <c r="D12">
        <f t="shared" si="0"/>
        <v>1.2396278966654004</v>
      </c>
      <c r="E12">
        <f t="shared" si="0"/>
        <v>1.2203796406036957</v>
      </c>
    </row>
    <row r="13" spans="1:5" x14ac:dyDescent="0.25">
      <c r="A13" t="s">
        <v>19</v>
      </c>
      <c r="B13">
        <f>STDEVA(B3:B8)/SQRT(6)</f>
        <v>0</v>
      </c>
      <c r="C13">
        <f t="shared" ref="C13:E13" si="1">STDEVA(C3:C8)/SQRT(6)</f>
        <v>8.738278046932911E-2</v>
      </c>
      <c r="D13">
        <f t="shared" si="1"/>
        <v>4.0446112674242557E-2</v>
      </c>
      <c r="E13">
        <f t="shared" si="1"/>
        <v>7.0447927412211675E-2</v>
      </c>
    </row>
    <row r="14" spans="1:5" x14ac:dyDescent="0.25">
      <c r="A14" t="s">
        <v>2</v>
      </c>
      <c r="C14">
        <f>_xlfn.T.TEST(B3:B8,C3:C8,2,3)</f>
        <v>3.5406305252315695E-2</v>
      </c>
      <c r="D14">
        <f>_xlfn.T.TEST(B3:B8,D3:D8,2,3)</f>
        <v>1.9534555000896804E-3</v>
      </c>
      <c r="E14">
        <f>_xlfn.T.TEST(B3:B8,E3:E8,2,3)</f>
        <v>2.6008375927847969E-2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N11" sqref="N11"/>
    </sheetView>
  </sheetViews>
  <sheetFormatPr defaultRowHeight="14.4" x14ac:dyDescent="0.25"/>
  <cols>
    <col min="1" max="16384" width="8.88671875" style="1"/>
  </cols>
  <sheetData>
    <row r="1" spans="1:12" x14ac:dyDescent="0.25">
      <c r="A1" s="1" t="s">
        <v>25</v>
      </c>
      <c r="B1" s="1" t="s">
        <v>20</v>
      </c>
      <c r="E1" s="1" t="s">
        <v>21</v>
      </c>
      <c r="H1" s="1" t="s">
        <v>22</v>
      </c>
      <c r="K1" s="1" t="s">
        <v>23</v>
      </c>
    </row>
    <row r="2" spans="1:12" x14ac:dyDescent="0.25">
      <c r="B2" s="1" t="s">
        <v>24</v>
      </c>
      <c r="C2" s="1" t="s">
        <v>11</v>
      </c>
      <c r="E2" s="1" t="s">
        <v>24</v>
      </c>
      <c r="F2" s="1" t="s">
        <v>11</v>
      </c>
      <c r="H2" s="1" t="s">
        <v>27</v>
      </c>
      <c r="I2" s="1" t="s">
        <v>26</v>
      </c>
      <c r="K2" s="1" t="s">
        <v>28</v>
      </c>
      <c r="L2" s="1" t="s">
        <v>26</v>
      </c>
    </row>
    <row r="3" spans="1:12" x14ac:dyDescent="0.25">
      <c r="A3" s="1">
        <v>1</v>
      </c>
      <c r="B3" s="1">
        <v>1</v>
      </c>
      <c r="C3" s="1">
        <v>0</v>
      </c>
      <c r="E3" s="1">
        <v>1</v>
      </c>
      <c r="F3" s="1">
        <v>0</v>
      </c>
      <c r="H3" s="1">
        <v>1</v>
      </c>
      <c r="I3" s="1">
        <v>0</v>
      </c>
      <c r="K3" s="1">
        <v>1</v>
      </c>
      <c r="L3" s="1">
        <v>0</v>
      </c>
    </row>
    <row r="4" spans="1:12" x14ac:dyDescent="0.25">
      <c r="A4" s="1">
        <v>2</v>
      </c>
      <c r="B4" s="1">
        <v>0.99280906108800071</v>
      </c>
      <c r="C4" s="1">
        <v>6.373557946650261E-3</v>
      </c>
      <c r="E4" s="1">
        <v>1.0110309482038684</v>
      </c>
      <c r="F4" s="1">
        <v>7.8225029871325982E-3</v>
      </c>
      <c r="H4" s="1">
        <v>1.0054177537572933</v>
      </c>
      <c r="I4" s="1">
        <v>5.9059996626426026E-3</v>
      </c>
      <c r="K4" s="1">
        <v>0.99252273805942026</v>
      </c>
      <c r="L4" s="1">
        <v>7.4157018051072702E-3</v>
      </c>
    </row>
    <row r="5" spans="1:12" x14ac:dyDescent="0.25">
      <c r="A5" s="1">
        <v>3</v>
      </c>
      <c r="B5" s="1">
        <v>1.0118939422546285</v>
      </c>
      <c r="C5" s="1">
        <v>7.9973083156446214E-3</v>
      </c>
      <c r="E5" s="1">
        <v>0.99601425849119418</v>
      </c>
      <c r="F5" s="1">
        <v>8.6002601969003764E-3</v>
      </c>
      <c r="H5" s="1">
        <v>1.0052725758516463</v>
      </c>
      <c r="I5" s="1">
        <v>3.3570465881247306E-3</v>
      </c>
      <c r="K5" s="1">
        <v>0.98319107592596644</v>
      </c>
      <c r="L5" s="1">
        <v>9.4167401289106667E-3</v>
      </c>
    </row>
    <row r="6" spans="1:12" x14ac:dyDescent="0.25">
      <c r="A6" s="1">
        <v>4</v>
      </c>
      <c r="B6" s="1">
        <v>1.001442187157106</v>
      </c>
      <c r="C6" s="1">
        <v>9.248699017080645E-3</v>
      </c>
      <c r="E6" s="1">
        <v>0.99636680335589045</v>
      </c>
      <c r="F6" s="1">
        <v>1.102304750114378E-2</v>
      </c>
      <c r="H6" s="1">
        <v>1.0126346254358822</v>
      </c>
      <c r="I6" s="1">
        <v>6.5508422632560258E-3</v>
      </c>
      <c r="K6" s="1">
        <v>0.97659384700028606</v>
      </c>
      <c r="L6" s="1">
        <v>1.0477613681537245E-2</v>
      </c>
    </row>
    <row r="7" spans="1:12" x14ac:dyDescent="0.25">
      <c r="A7" s="1">
        <v>5</v>
      </c>
      <c r="B7" s="1">
        <v>1.0059184995677892</v>
      </c>
      <c r="C7" s="1">
        <v>9.23900955956382E-3</v>
      </c>
      <c r="E7" s="1">
        <v>1.0020768906403659</v>
      </c>
      <c r="F7" s="1">
        <v>7.563075526621099E-3</v>
      </c>
      <c r="H7" s="1">
        <v>1.0113634860003504</v>
      </c>
      <c r="I7" s="1">
        <v>7.3544047071603166E-3</v>
      </c>
      <c r="K7" s="1">
        <v>0.97832094414395787</v>
      </c>
      <c r="L7" s="1">
        <v>7.6722322307128023E-3</v>
      </c>
    </row>
    <row r="8" spans="1:12" x14ac:dyDescent="0.25">
      <c r="A8" s="1">
        <v>6</v>
      </c>
      <c r="B8" s="1">
        <v>1.0083857918293575</v>
      </c>
      <c r="C8" s="1">
        <v>9.922656730518847E-3</v>
      </c>
      <c r="E8" s="1">
        <v>0.99396788831626448</v>
      </c>
      <c r="F8" s="1">
        <v>9.0166385647600968E-3</v>
      </c>
      <c r="H8" s="1">
        <v>1.0080692992863367</v>
      </c>
      <c r="I8" s="1">
        <v>7.5340520148808572E-3</v>
      </c>
      <c r="K8" s="1">
        <v>0.97942123673937376</v>
      </c>
      <c r="L8" s="1">
        <v>1.0732600286719369E-2</v>
      </c>
    </row>
    <row r="9" spans="1:12" x14ac:dyDescent="0.25">
      <c r="A9" s="1">
        <v>7</v>
      </c>
      <c r="B9" s="1">
        <v>1.010737997676197</v>
      </c>
      <c r="C9" s="1">
        <v>1.0895603370947469E-2</v>
      </c>
      <c r="E9" s="1">
        <v>0.99724556813810139</v>
      </c>
      <c r="F9" s="1">
        <v>7.0170559570289356E-3</v>
      </c>
      <c r="H9" s="1">
        <v>1.0103350246506333</v>
      </c>
      <c r="I9" s="1">
        <v>1.0135562169853396E-2</v>
      </c>
      <c r="K9" s="1">
        <v>0.97495129723889207</v>
      </c>
      <c r="L9" s="1">
        <v>9.8434575069358387E-3</v>
      </c>
    </row>
    <row r="10" spans="1:12" x14ac:dyDescent="0.25">
      <c r="A10" s="1">
        <v>8</v>
      </c>
      <c r="B10" s="1">
        <v>1.0098737871127921</v>
      </c>
      <c r="C10" s="1">
        <v>1.0900865959388042E-2</v>
      </c>
      <c r="E10" s="1">
        <v>0.98897498124837024</v>
      </c>
      <c r="F10" s="1">
        <v>7.3056725957592675E-3</v>
      </c>
      <c r="H10" s="1">
        <v>1.0036186226724295</v>
      </c>
      <c r="I10" s="1">
        <v>1.2560567805193849E-2</v>
      </c>
      <c r="K10" s="1">
        <v>0.96026306745476731</v>
      </c>
      <c r="L10" s="1">
        <v>1.0746655279498014E-2</v>
      </c>
    </row>
    <row r="11" spans="1:12" x14ac:dyDescent="0.25">
      <c r="A11" s="1">
        <v>9</v>
      </c>
      <c r="B11" s="1">
        <v>1.0099484644390457</v>
      </c>
      <c r="C11" s="1">
        <v>1.2269461491439962E-2</v>
      </c>
      <c r="E11" s="1">
        <v>1.0057729623130665</v>
      </c>
      <c r="F11" s="1">
        <v>7.0434292216497362E-3</v>
      </c>
      <c r="H11" s="1">
        <v>1.0139423820257754</v>
      </c>
      <c r="I11" s="1">
        <v>1.1853162750447073E-2</v>
      </c>
      <c r="K11" s="1">
        <v>0.97174337004332456</v>
      </c>
      <c r="L11" s="1">
        <v>1.0230179794438202E-2</v>
      </c>
    </row>
    <row r="12" spans="1:12" x14ac:dyDescent="0.25">
      <c r="A12" s="1">
        <v>10</v>
      </c>
      <c r="B12" s="1">
        <v>1.0136422445993791</v>
      </c>
      <c r="C12" s="1">
        <v>1.2569230719589984E-2</v>
      </c>
      <c r="E12" s="1">
        <v>1.0032630276594405</v>
      </c>
      <c r="F12" s="1">
        <v>9.0165682378740408E-3</v>
      </c>
      <c r="H12" s="1">
        <v>1.0114978241064503</v>
      </c>
      <c r="I12" s="1">
        <v>1.3292578019559943E-2</v>
      </c>
      <c r="K12" s="1">
        <v>0.97432059922488057</v>
      </c>
      <c r="L12" s="1">
        <v>1.0845351145506573E-2</v>
      </c>
    </row>
    <row r="13" spans="1:12" x14ac:dyDescent="0.25">
      <c r="A13" s="1">
        <v>11</v>
      </c>
      <c r="B13" s="1">
        <v>0.98772695512728581</v>
      </c>
      <c r="C13" s="1">
        <v>1.2825871308781718E-2</v>
      </c>
      <c r="E13" s="1">
        <v>0.98912407108661604</v>
      </c>
      <c r="F13" s="1">
        <v>8.1191512619481852E-3</v>
      </c>
      <c r="H13" s="1">
        <v>0.99925286857493478</v>
      </c>
      <c r="I13" s="1">
        <v>1.1273343570818441E-2</v>
      </c>
      <c r="K13" s="1">
        <v>0.96525249819407721</v>
      </c>
      <c r="L13" s="1">
        <v>1.2023941242679697E-2</v>
      </c>
    </row>
    <row r="14" spans="1:12" x14ac:dyDescent="0.25">
      <c r="A14" s="1">
        <v>12</v>
      </c>
      <c r="B14" s="1">
        <v>1.1143413249201237</v>
      </c>
      <c r="C14" s="1">
        <v>2.8884093807340583E-2</v>
      </c>
      <c r="E14" s="1">
        <v>1.0668984602145297</v>
      </c>
      <c r="F14" s="1">
        <v>2.1379367040110106E-2</v>
      </c>
      <c r="H14" s="1">
        <v>1.1125782550915551</v>
      </c>
      <c r="I14" s="1">
        <v>2.6299237706638012E-2</v>
      </c>
      <c r="K14" s="1">
        <v>1.0628570707149514</v>
      </c>
      <c r="L14" s="1">
        <v>2.6471066194610288E-2</v>
      </c>
    </row>
    <row r="15" spans="1:12" x14ac:dyDescent="0.25">
      <c r="A15" s="1">
        <v>13</v>
      </c>
      <c r="B15" s="1">
        <v>1.281574795853702</v>
      </c>
      <c r="C15" s="1">
        <v>4.884319882592441E-2</v>
      </c>
      <c r="E15" s="1">
        <v>1.1497114646885012</v>
      </c>
      <c r="F15" s="1">
        <v>3.8681043276022037E-2</v>
      </c>
      <c r="H15" s="1">
        <v>1.1890824405784728</v>
      </c>
      <c r="I15" s="1">
        <v>3.4026239033823048E-2</v>
      </c>
      <c r="K15" s="1">
        <v>1.1719279498003345</v>
      </c>
      <c r="L15" s="1">
        <v>4.1495656862478816E-2</v>
      </c>
    </row>
    <row r="16" spans="1:12" x14ac:dyDescent="0.25">
      <c r="A16" s="1">
        <v>14</v>
      </c>
      <c r="B16" s="1">
        <v>1.3644343835349095</v>
      </c>
      <c r="C16" s="1">
        <v>4.6781044475964095E-2</v>
      </c>
      <c r="E16" s="1">
        <v>1.2499204122917469</v>
      </c>
      <c r="F16" s="1">
        <v>4.4342468956019503E-2</v>
      </c>
      <c r="H16" s="1">
        <v>1.2473670286491332</v>
      </c>
      <c r="I16" s="1">
        <v>3.4251601428620757E-2</v>
      </c>
      <c r="K16" s="1">
        <v>1.3091910708270598</v>
      </c>
      <c r="L16" s="1">
        <v>4.9064033211195339E-2</v>
      </c>
    </row>
    <row r="17" spans="1:12" x14ac:dyDescent="0.25">
      <c r="A17" s="1">
        <v>15</v>
      </c>
      <c r="B17" s="1">
        <v>1.3801727181355905</v>
      </c>
      <c r="C17" s="1">
        <v>4.5129437224905686E-2</v>
      </c>
      <c r="E17" s="1">
        <v>1.3241399405637126</v>
      </c>
      <c r="F17" s="1">
        <v>4.7621678912241699E-2</v>
      </c>
      <c r="H17" s="1">
        <v>1.298380151140748</v>
      </c>
      <c r="I17" s="1">
        <v>3.4627636141430836E-2</v>
      </c>
      <c r="K17" s="1">
        <v>1.3596670362488321</v>
      </c>
      <c r="L17" s="1">
        <v>5.1993532265397178E-2</v>
      </c>
    </row>
    <row r="18" spans="1:12" x14ac:dyDescent="0.25">
      <c r="A18" s="1">
        <v>16</v>
      </c>
      <c r="B18" s="1">
        <v>1.3857330984899645</v>
      </c>
      <c r="C18" s="1">
        <v>3.9591509687568562E-2</v>
      </c>
      <c r="E18" s="1">
        <v>1.3838430514452251</v>
      </c>
      <c r="F18" s="1">
        <v>4.7631983658417337E-2</v>
      </c>
      <c r="H18" s="1">
        <v>1.3527486098632069</v>
      </c>
      <c r="I18" s="1">
        <v>3.079018492779876E-2</v>
      </c>
      <c r="K18" s="1">
        <v>1.3752772449180124</v>
      </c>
      <c r="L18" s="1">
        <v>4.1034622026739381E-2</v>
      </c>
    </row>
    <row r="19" spans="1:12" x14ac:dyDescent="0.25">
      <c r="A19" s="1">
        <v>17</v>
      </c>
      <c r="B19" s="1">
        <v>1.3983214373462058</v>
      </c>
      <c r="C19" s="1">
        <v>3.9710740599105905E-2</v>
      </c>
      <c r="E19" s="1">
        <v>1.3958475407868798</v>
      </c>
      <c r="F19" s="1">
        <v>4.6388252462766198E-2</v>
      </c>
      <c r="H19" s="1">
        <v>1.3922689448513801</v>
      </c>
      <c r="I19" s="1">
        <v>2.8538214583137041E-2</v>
      </c>
      <c r="K19" s="1">
        <v>1.3989189670423283</v>
      </c>
      <c r="L19" s="1">
        <v>4.0749853858929402E-2</v>
      </c>
    </row>
    <row r="20" spans="1:12" x14ac:dyDescent="0.25">
      <c r="A20" s="1">
        <v>18</v>
      </c>
      <c r="B20" s="1">
        <v>1.382926140515492</v>
      </c>
      <c r="C20" s="1">
        <v>4.811687505892636E-2</v>
      </c>
      <c r="E20" s="1">
        <v>1.4258571420715096</v>
      </c>
      <c r="F20" s="1">
        <v>4.6470236708722398E-2</v>
      </c>
      <c r="H20" s="1">
        <v>1.4275837368578499</v>
      </c>
      <c r="I20" s="1">
        <v>2.993589531319225E-2</v>
      </c>
      <c r="K20" s="1">
        <v>1.3921342597037187</v>
      </c>
      <c r="L20" s="1">
        <v>3.6279417543999375E-2</v>
      </c>
    </row>
    <row r="21" spans="1:12" x14ac:dyDescent="0.25">
      <c r="A21" s="1">
        <v>19</v>
      </c>
      <c r="B21" s="1">
        <v>1.3734344581892699</v>
      </c>
      <c r="C21" s="1">
        <v>5.3576752609732124E-2</v>
      </c>
      <c r="E21" s="1">
        <v>1.4280571620821585</v>
      </c>
      <c r="F21" s="1">
        <v>4.6790980983848311E-2</v>
      </c>
      <c r="H21" s="1">
        <v>1.430197200466675</v>
      </c>
      <c r="I21" s="1">
        <v>2.9103891837228876E-2</v>
      </c>
      <c r="K21" s="1">
        <v>1.3621703959410496</v>
      </c>
      <c r="L21" s="1">
        <v>4.2471127555022428E-2</v>
      </c>
    </row>
    <row r="22" spans="1:12" x14ac:dyDescent="0.25">
      <c r="A22" s="1">
        <v>20</v>
      </c>
      <c r="B22" s="1">
        <v>1.3630763259450953</v>
      </c>
      <c r="C22" s="1">
        <v>5.8194168911659433E-2</v>
      </c>
      <c r="E22" s="1">
        <v>1.4255870426385675</v>
      </c>
      <c r="F22" s="1">
        <v>4.5565807452596183E-2</v>
      </c>
      <c r="H22" s="1">
        <v>1.4222982038972081</v>
      </c>
      <c r="I22" s="1">
        <v>3.2854206212241471E-2</v>
      </c>
      <c r="K22" s="1">
        <v>1.3425532894247096</v>
      </c>
      <c r="L22" s="1">
        <v>4.4907803372593195E-2</v>
      </c>
    </row>
    <row r="23" spans="1:12" x14ac:dyDescent="0.25">
      <c r="A23" s="1">
        <v>21</v>
      </c>
      <c r="B23" s="1">
        <v>1.3361766906688974</v>
      </c>
      <c r="C23" s="1">
        <v>6.390801715323903E-2</v>
      </c>
      <c r="E23" s="1">
        <v>1.4191992044137884</v>
      </c>
      <c r="F23" s="1">
        <v>4.4689192613142963E-2</v>
      </c>
      <c r="H23" s="1">
        <v>1.4004509968706615</v>
      </c>
      <c r="I23" s="1">
        <v>3.6749798465722683E-2</v>
      </c>
      <c r="K23" s="1">
        <v>1.320127064068209</v>
      </c>
      <c r="L23" s="1">
        <v>5.2056202074725319E-2</v>
      </c>
    </row>
    <row r="24" spans="1:12" x14ac:dyDescent="0.25">
      <c r="A24" s="1">
        <v>22</v>
      </c>
      <c r="B24" s="1">
        <v>1.3225747562606862</v>
      </c>
      <c r="C24" s="1">
        <v>7.1535104684905995E-2</v>
      </c>
      <c r="E24" s="1">
        <v>1.4131401266071317</v>
      </c>
      <c r="F24" s="1">
        <v>4.3373812062321389E-2</v>
      </c>
      <c r="H24" s="1">
        <v>1.3492552837848262</v>
      </c>
      <c r="I24" s="1">
        <v>4.3640757520737164E-2</v>
      </c>
      <c r="K24" s="1">
        <v>1.2950013472080639</v>
      </c>
      <c r="L24" s="1">
        <v>5.6970402216579265E-2</v>
      </c>
    </row>
    <row r="25" spans="1:12" x14ac:dyDescent="0.25">
      <c r="A25" s="1">
        <v>23</v>
      </c>
      <c r="B25" s="1">
        <v>1.30481739686649</v>
      </c>
      <c r="C25" s="1">
        <v>7.1718267200136687E-2</v>
      </c>
      <c r="E25" s="1">
        <v>1.4064386819950181</v>
      </c>
      <c r="F25" s="1">
        <v>4.3927100044220492E-2</v>
      </c>
      <c r="H25" s="1">
        <v>1.3196348190824256</v>
      </c>
      <c r="I25" s="1">
        <v>4.7404925148117331E-2</v>
      </c>
      <c r="K25" s="1">
        <v>1.2726706084715971</v>
      </c>
      <c r="L25" s="1">
        <v>5.7278378082976179E-2</v>
      </c>
    </row>
    <row r="26" spans="1:12" x14ac:dyDescent="0.25">
      <c r="A26" s="1">
        <v>24</v>
      </c>
      <c r="B26" s="1">
        <v>1.2709781476871922</v>
      </c>
      <c r="C26" s="1">
        <v>7.2987839649531358E-2</v>
      </c>
      <c r="E26" s="1">
        <v>1.38563484379324</v>
      </c>
      <c r="F26" s="1">
        <v>4.7927922593908448E-2</v>
      </c>
      <c r="H26" s="1">
        <v>1.278516900446971</v>
      </c>
      <c r="I26" s="1">
        <v>4.8276681552910664E-2</v>
      </c>
      <c r="K26" s="1">
        <v>1.2312725662253545</v>
      </c>
      <c r="L26" s="1">
        <v>5.7216850313341852E-2</v>
      </c>
    </row>
    <row r="27" spans="1:12" x14ac:dyDescent="0.25">
      <c r="A27" s="1">
        <v>25</v>
      </c>
      <c r="B27" s="1">
        <v>1.2457704992887142</v>
      </c>
      <c r="C27" s="1">
        <v>7.2808126325444977E-2</v>
      </c>
      <c r="E27" s="1">
        <v>1.3727219549855738</v>
      </c>
      <c r="F27" s="1">
        <v>5.1886911667970034E-2</v>
      </c>
      <c r="H27" s="1">
        <v>1.2597527078616977</v>
      </c>
      <c r="I27" s="1">
        <v>5.0105947940715927E-2</v>
      </c>
      <c r="K27" s="1">
        <v>1.2344771786054702</v>
      </c>
      <c r="L27" s="1">
        <v>5.8860603886700044E-2</v>
      </c>
    </row>
    <row r="28" spans="1:12" x14ac:dyDescent="0.25">
      <c r="A28" s="1">
        <v>26</v>
      </c>
      <c r="B28" s="1">
        <v>1.1942134368271091</v>
      </c>
      <c r="C28" s="1">
        <v>6.8294513800149143E-2</v>
      </c>
      <c r="E28" s="1">
        <v>1.3514314437062533</v>
      </c>
      <c r="F28" s="1">
        <v>5.5087065675302353E-2</v>
      </c>
      <c r="H28" s="1">
        <v>1.2477705738761358</v>
      </c>
      <c r="I28" s="1">
        <v>5.1507180563167249E-2</v>
      </c>
      <c r="K28" s="1">
        <v>1.1843787020764449</v>
      </c>
      <c r="L28" s="1">
        <v>5.2832143535335267E-2</v>
      </c>
    </row>
    <row r="29" spans="1:12" x14ac:dyDescent="0.25">
      <c r="A29" s="1">
        <v>27</v>
      </c>
      <c r="B29" s="1">
        <v>1.1677192692937144</v>
      </c>
      <c r="C29" s="1">
        <v>6.765826380323342E-2</v>
      </c>
      <c r="E29" s="1">
        <v>1.3290093720292615</v>
      </c>
      <c r="F29" s="1">
        <v>5.0952251389625364E-2</v>
      </c>
      <c r="H29" s="1">
        <v>1.230248299520732</v>
      </c>
      <c r="I29" s="1">
        <v>5.6745711073230322E-2</v>
      </c>
      <c r="K29" s="1">
        <v>1.1807943581256801</v>
      </c>
      <c r="L29" s="1">
        <v>5.4181680699472753E-2</v>
      </c>
    </row>
    <row r="30" spans="1:12" x14ac:dyDescent="0.25">
      <c r="A30" s="1">
        <v>28</v>
      </c>
      <c r="B30" s="1">
        <v>1.109773766084952</v>
      </c>
      <c r="C30" s="1">
        <v>6.2991256239339752E-2</v>
      </c>
      <c r="E30" s="1">
        <v>1.3158997635099727</v>
      </c>
      <c r="F30" s="1">
        <v>5.6220928748952202E-2</v>
      </c>
      <c r="H30" s="1">
        <v>1.1938740114111062</v>
      </c>
      <c r="I30" s="1">
        <v>5.775681324865431E-2</v>
      </c>
      <c r="K30" s="1">
        <v>1.1494386400665568</v>
      </c>
      <c r="L30" s="1">
        <v>5.2648593710927914E-2</v>
      </c>
    </row>
    <row r="31" spans="1:12" x14ac:dyDescent="0.25">
      <c r="A31" s="1">
        <v>29</v>
      </c>
      <c r="B31" s="1">
        <v>1.0648932400267619</v>
      </c>
      <c r="C31" s="1">
        <v>6.051062611016754E-2</v>
      </c>
      <c r="E31" s="1">
        <v>1.2682600693855866</v>
      </c>
      <c r="F31" s="1">
        <v>5.6984839891282203E-2</v>
      </c>
      <c r="H31" s="1">
        <v>1.1647032291233896</v>
      </c>
      <c r="I31" s="1">
        <v>5.9493250849698844E-2</v>
      </c>
      <c r="K31" s="1">
        <v>1.1304298633125158</v>
      </c>
      <c r="L31" s="1">
        <v>5.3835065104776078E-2</v>
      </c>
    </row>
    <row r="32" spans="1:12" x14ac:dyDescent="0.25">
      <c r="A32" s="1">
        <v>30</v>
      </c>
      <c r="B32" s="1">
        <v>1.0336279378505544</v>
      </c>
      <c r="C32" s="1">
        <v>5.9590850269090244E-2</v>
      </c>
      <c r="E32" s="1">
        <v>1.2448693807984437</v>
      </c>
      <c r="F32" s="1">
        <v>5.6970118562532923E-2</v>
      </c>
      <c r="H32" s="1">
        <v>1.1511377662472106</v>
      </c>
      <c r="I32" s="1">
        <v>6.7588665060287878E-2</v>
      </c>
      <c r="K32" s="1">
        <v>1.1104496312444434</v>
      </c>
      <c r="L32" s="1">
        <v>5.3878939467884662E-2</v>
      </c>
    </row>
    <row r="33" spans="1:12" x14ac:dyDescent="0.25">
      <c r="A33" s="1">
        <v>31</v>
      </c>
      <c r="B33" s="1">
        <v>1.025228133430365</v>
      </c>
      <c r="C33" s="1">
        <v>6.1849193243156846E-2</v>
      </c>
      <c r="E33" s="1">
        <v>1.2383536620997311</v>
      </c>
      <c r="F33" s="1">
        <v>5.8585708029170715E-2</v>
      </c>
      <c r="H33" s="1">
        <v>1.127343514574644</v>
      </c>
      <c r="I33" s="1">
        <v>6.9202596414140519E-2</v>
      </c>
      <c r="K33" s="1">
        <v>1.087707956321512</v>
      </c>
      <c r="L33" s="1">
        <v>5.4645159583615245E-2</v>
      </c>
    </row>
    <row r="34" spans="1:12" x14ac:dyDescent="0.25">
      <c r="A34" s="1">
        <v>32</v>
      </c>
      <c r="B34" s="1">
        <v>1.0032201109863601</v>
      </c>
      <c r="C34" s="1">
        <v>6.0675121903105686E-2</v>
      </c>
      <c r="E34" s="1">
        <v>1.2157246511619841</v>
      </c>
      <c r="F34" s="1">
        <v>6.0160126220832687E-2</v>
      </c>
      <c r="H34" s="1">
        <v>1.0993081961794025</v>
      </c>
      <c r="I34" s="1">
        <v>6.8861248279463244E-2</v>
      </c>
      <c r="K34" s="1">
        <v>1.0681984641146547</v>
      </c>
      <c r="L34" s="1">
        <v>5.4460377578747249E-2</v>
      </c>
    </row>
    <row r="35" spans="1:12" x14ac:dyDescent="0.25">
      <c r="A35" s="1">
        <v>33</v>
      </c>
      <c r="B35" s="1">
        <v>1.0120539211406208</v>
      </c>
      <c r="C35" s="1">
        <v>6.4936903694200659E-2</v>
      </c>
      <c r="E35" s="1">
        <v>1.2305764258523622</v>
      </c>
      <c r="F35" s="1">
        <v>5.4559139338423809E-2</v>
      </c>
      <c r="H35" s="1">
        <v>1.0978366525862651</v>
      </c>
      <c r="I35" s="1">
        <v>5.9474978434061555E-2</v>
      </c>
      <c r="K35" s="1">
        <v>1.0384034761276819</v>
      </c>
      <c r="L35" s="1">
        <v>5.4062866167565997E-2</v>
      </c>
    </row>
    <row r="36" spans="1:12" x14ac:dyDescent="0.25">
      <c r="A36" s="1">
        <v>34</v>
      </c>
      <c r="B36" s="1">
        <v>1.0023251795063965</v>
      </c>
      <c r="C36" s="1">
        <v>6.1584310674975738E-2</v>
      </c>
      <c r="E36" s="1">
        <v>1.2203040018722306</v>
      </c>
      <c r="F36" s="1">
        <v>5.2233408582769897E-2</v>
      </c>
      <c r="H36" s="1">
        <v>1.0691382063703572</v>
      </c>
      <c r="I36" s="1">
        <v>5.2989661011099753E-2</v>
      </c>
      <c r="K36" s="1">
        <v>1.0307517529052417</v>
      </c>
      <c r="L36" s="1">
        <v>5.6943748521282506E-2</v>
      </c>
    </row>
    <row r="37" spans="1:12" x14ac:dyDescent="0.25">
      <c r="A37" s="1">
        <v>35</v>
      </c>
      <c r="B37" s="1">
        <v>0.97259356977126343</v>
      </c>
      <c r="C37" s="1">
        <v>6.4690209549000607E-2</v>
      </c>
      <c r="E37" s="1">
        <v>1.1960982376973197</v>
      </c>
      <c r="F37" s="1">
        <v>4.8352065470270642E-2</v>
      </c>
      <c r="H37" s="1">
        <v>1.0465280822242282</v>
      </c>
      <c r="I37" s="1">
        <v>4.9508244739028311E-2</v>
      </c>
      <c r="K37" s="1">
        <v>1.017410294464806</v>
      </c>
      <c r="L37" s="1">
        <v>5.5706000234831486E-2</v>
      </c>
    </row>
    <row r="38" spans="1:12" x14ac:dyDescent="0.25">
      <c r="A38" s="1">
        <v>36</v>
      </c>
      <c r="B38" s="1">
        <v>0.94834925720661334</v>
      </c>
      <c r="C38" s="1">
        <v>6.6553290556955913E-2</v>
      </c>
      <c r="E38" s="1">
        <v>1.2074229759407153</v>
      </c>
      <c r="F38" s="1">
        <v>5.2643404169342475E-2</v>
      </c>
      <c r="H38" s="1">
        <v>1.0312266679056226</v>
      </c>
      <c r="I38" s="1">
        <v>5.0739638161183542E-2</v>
      </c>
      <c r="K38" s="1">
        <v>0.98150147024072742</v>
      </c>
      <c r="L38" s="1">
        <v>5.4218925898204914E-2</v>
      </c>
    </row>
    <row r="39" spans="1:12" x14ac:dyDescent="0.25">
      <c r="A39" s="1">
        <v>37</v>
      </c>
      <c r="B39" s="1">
        <v>0.93821728940612081</v>
      </c>
      <c r="C39" s="1">
        <v>7.1016075986223726E-2</v>
      </c>
      <c r="E39" s="1">
        <v>1.1834691012579002</v>
      </c>
      <c r="F39" s="1">
        <v>5.4577490432541509E-2</v>
      </c>
      <c r="H39" s="1">
        <v>1.0203020492055803</v>
      </c>
      <c r="I39" s="1">
        <v>5.1082616709415038E-2</v>
      </c>
      <c r="K39" s="1">
        <v>0.96676434494803798</v>
      </c>
      <c r="L39" s="1">
        <v>5.4246597203106116E-2</v>
      </c>
    </row>
    <row r="40" spans="1:12" x14ac:dyDescent="0.25">
      <c r="A40" s="1">
        <v>38</v>
      </c>
      <c r="B40" s="1">
        <v>0.92915277990880585</v>
      </c>
      <c r="C40" s="1">
        <v>7.0139257296903151E-2</v>
      </c>
      <c r="E40" s="1">
        <v>1.1643221069597414</v>
      </c>
      <c r="F40" s="1">
        <v>5.2272093984018053E-2</v>
      </c>
      <c r="H40" s="1">
        <v>1.0041399904082373</v>
      </c>
      <c r="I40" s="1">
        <v>5.2905693985129891E-2</v>
      </c>
      <c r="K40" s="1">
        <v>0.94268015111149617</v>
      </c>
      <c r="L40" s="1">
        <v>5.5457941254981762E-2</v>
      </c>
    </row>
    <row r="41" spans="1:12" x14ac:dyDescent="0.25">
      <c r="A41" s="1">
        <v>39</v>
      </c>
      <c r="B41" s="1">
        <v>0.9265862810753136</v>
      </c>
      <c r="C41" s="1">
        <v>7.0271958163810017E-2</v>
      </c>
      <c r="E41" s="1">
        <v>1.1498925976455829</v>
      </c>
      <c r="F41" s="1">
        <v>5.9564242250934402E-2</v>
      </c>
      <c r="H41" s="1">
        <v>0.9860067219780948</v>
      </c>
      <c r="I41" s="1">
        <v>5.3642250115153715E-2</v>
      </c>
      <c r="K41" s="1">
        <v>0.9346273828405719</v>
      </c>
      <c r="L41" s="1">
        <v>5.532112987882367E-2</v>
      </c>
    </row>
    <row r="42" spans="1:12" x14ac:dyDescent="0.25">
      <c r="A42" s="1">
        <v>40</v>
      </c>
      <c r="B42" s="1">
        <v>0.95513061159488821</v>
      </c>
      <c r="C42" s="1">
        <v>7.2698440623022401E-2</v>
      </c>
      <c r="E42" s="1">
        <v>1.1041779048582407</v>
      </c>
      <c r="F42" s="1">
        <v>6.2134655864502814E-2</v>
      </c>
      <c r="H42" s="1">
        <v>0.9794324693712364</v>
      </c>
      <c r="I42" s="1">
        <v>5.2758150915840879E-2</v>
      </c>
      <c r="K42" s="1">
        <v>0.92504748581993257</v>
      </c>
      <c r="L42" s="1">
        <v>6.055034676406601E-2</v>
      </c>
    </row>
    <row r="43" spans="1:12" x14ac:dyDescent="0.25">
      <c r="A43" s="1">
        <v>41</v>
      </c>
      <c r="B43" s="1">
        <v>0.94087045798890712</v>
      </c>
      <c r="C43" s="1">
        <v>6.893915250745937E-2</v>
      </c>
      <c r="E43" s="1">
        <v>1.1023874546259109</v>
      </c>
      <c r="F43" s="1">
        <v>6.2086215265572106E-2</v>
      </c>
      <c r="H43" s="1">
        <v>0.99082351464812513</v>
      </c>
      <c r="I43" s="1">
        <v>5.324692001851717E-2</v>
      </c>
      <c r="K43" s="1">
        <v>0.91512324434568537</v>
      </c>
      <c r="L43" s="1">
        <v>6.5977728735294214E-2</v>
      </c>
    </row>
    <row r="44" spans="1:12" x14ac:dyDescent="0.25">
      <c r="A44" s="1">
        <v>42</v>
      </c>
      <c r="B44" s="1">
        <v>0.95813939253249625</v>
      </c>
      <c r="C44" s="1">
        <v>7.7160555748346404E-2</v>
      </c>
      <c r="E44" s="1">
        <v>1.0847986524852562</v>
      </c>
      <c r="F44" s="1">
        <v>6.5362226011867142E-2</v>
      </c>
      <c r="H44" s="1">
        <v>0.98618616196661557</v>
      </c>
      <c r="I44" s="1">
        <v>6.051322504614047E-2</v>
      </c>
      <c r="K44" s="1">
        <v>0.90028103703626083</v>
      </c>
      <c r="L44" s="1">
        <v>6.3777774245674462E-2</v>
      </c>
    </row>
    <row r="45" spans="1:12" x14ac:dyDescent="0.25">
      <c r="A45" s="1">
        <v>43</v>
      </c>
      <c r="B45" s="1">
        <v>0.97352483588528127</v>
      </c>
      <c r="C45" s="1">
        <v>7.5830912832341862E-2</v>
      </c>
      <c r="E45" s="1">
        <v>1.0757994223110074</v>
      </c>
      <c r="F45" s="1">
        <v>6.8346592267450448E-2</v>
      </c>
      <c r="H45" s="1">
        <v>0.96847149175693581</v>
      </c>
      <c r="I45" s="1">
        <v>6.0506116929625021E-2</v>
      </c>
      <c r="K45" s="1">
        <v>0.89815975741521592</v>
      </c>
      <c r="L45" s="1">
        <v>6.293088316283714E-2</v>
      </c>
    </row>
    <row r="46" spans="1:12" x14ac:dyDescent="0.25">
      <c r="A46" s="1">
        <v>44</v>
      </c>
      <c r="B46" s="1">
        <v>0.96978864462712899</v>
      </c>
      <c r="C46" s="1">
        <v>8.1704904334160056E-2</v>
      </c>
      <c r="E46" s="1">
        <v>1.0867518425494012</v>
      </c>
      <c r="F46" s="1">
        <v>7.211146956326038E-2</v>
      </c>
      <c r="H46" s="1">
        <v>0.96841024969441869</v>
      </c>
      <c r="I46" s="1">
        <v>6.5412709266662705E-2</v>
      </c>
      <c r="K46" s="1">
        <v>0.84904657878051071</v>
      </c>
      <c r="L46" s="1">
        <v>6.2229576415270341E-2</v>
      </c>
    </row>
    <row r="47" spans="1:12" x14ac:dyDescent="0.25">
      <c r="A47" s="1">
        <v>45</v>
      </c>
      <c r="B47" s="1">
        <v>0.94761241572263066</v>
      </c>
      <c r="C47" s="1">
        <v>7.6920053571655489E-2</v>
      </c>
      <c r="E47" s="1">
        <v>1.0792528928931671</v>
      </c>
      <c r="F47" s="1">
        <v>6.9976894101583753E-2</v>
      </c>
      <c r="H47" s="1">
        <v>0.96748593232853453</v>
      </c>
      <c r="I47" s="1">
        <v>6.3825512373982651E-2</v>
      </c>
      <c r="K47" s="1">
        <v>0.84201765313440513</v>
      </c>
      <c r="L47" s="1">
        <v>6.3170319250513307E-2</v>
      </c>
    </row>
    <row r="48" spans="1:12" x14ac:dyDescent="0.25">
      <c r="A48" s="1">
        <v>46</v>
      </c>
      <c r="B48" s="1">
        <v>0.92784438388281876</v>
      </c>
      <c r="C48" s="1">
        <v>7.5760377391212455E-2</v>
      </c>
      <c r="E48" s="1">
        <v>1.0849494536135909</v>
      </c>
      <c r="F48" s="1">
        <v>7.2123137190212724E-2</v>
      </c>
      <c r="H48" s="1">
        <v>0.95423630338842014</v>
      </c>
      <c r="I48" s="1">
        <v>6.0577619553861317E-2</v>
      </c>
      <c r="K48" s="1">
        <v>0.83308927502727081</v>
      </c>
      <c r="L48" s="1">
        <v>6.3043731642249815E-2</v>
      </c>
    </row>
    <row r="49" spans="1:12" x14ac:dyDescent="0.25">
      <c r="A49" s="1">
        <v>47</v>
      </c>
      <c r="E49" s="1">
        <v>1.0744702125448444</v>
      </c>
      <c r="F49" s="1">
        <v>7.9464724369156511E-2</v>
      </c>
      <c r="H49" s="1">
        <v>0.95834753192071598</v>
      </c>
      <c r="I49" s="1">
        <v>6.173536685695824E-2</v>
      </c>
      <c r="K49" s="1">
        <v>0.83378014875221962</v>
      </c>
      <c r="L49" s="1">
        <v>6.5182875787205483E-2</v>
      </c>
    </row>
    <row r="50" spans="1:12" x14ac:dyDescent="0.25">
      <c r="A50" s="1">
        <v>48</v>
      </c>
      <c r="H50" s="1">
        <v>0.96106479753319207</v>
      </c>
      <c r="I50" s="1">
        <v>6.2609893822462515E-2</v>
      </c>
      <c r="K50" s="1">
        <v>0.84540635699281641</v>
      </c>
      <c r="L50" s="1">
        <v>7.6957077122038808E-2</v>
      </c>
    </row>
    <row r="51" spans="1:12" x14ac:dyDescent="0.25">
      <c r="A51" s="1">
        <v>49</v>
      </c>
      <c r="H51" s="1">
        <v>0.95204044926136788</v>
      </c>
      <c r="I51" s="1">
        <v>6.2831583714445749E-2</v>
      </c>
      <c r="K51" s="1">
        <v>0.83669785301207733</v>
      </c>
      <c r="L51" s="1">
        <v>8.6309679599504474E-2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1B</vt:lpstr>
      <vt:lpstr>Figure 1C</vt:lpstr>
      <vt:lpstr>Figure 1-figure supplement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wxh</dc:creator>
  <cp:lastModifiedBy>wxh</cp:lastModifiedBy>
  <dcterms:created xsi:type="dcterms:W3CDTF">2017-02-14T02:50:26Z</dcterms:created>
  <dcterms:modified xsi:type="dcterms:W3CDTF">2017-02-14T03:10:19Z</dcterms:modified>
</cp:coreProperties>
</file>