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05"/>
  <workbookPr autoCompressPictures="0"/>
  <bookViews>
    <workbookView xWindow="5500" yWindow="10760" windowWidth="20160" windowHeight="8980"/>
  </bookViews>
  <sheets>
    <sheet name="Untreated" sheetId="1" r:id="rId1"/>
    <sheet name="Sirolimus Exp" sheetId="2" r:id="rId2"/>
  </sheets>
  <externalReferences>
    <externalReference r:id="rId3"/>
    <externalReference r:id="rId4"/>
  </externalReferenc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" l="1"/>
  <c r="C28" i="2"/>
  <c r="B27" i="2"/>
  <c r="B28" i="2"/>
  <c r="C25" i="2"/>
  <c r="C26" i="2"/>
  <c r="B25" i="2"/>
  <c r="B26" i="2"/>
</calcChain>
</file>

<file path=xl/sharedStrings.xml><?xml version="1.0" encoding="utf-8"?>
<sst xmlns="http://schemas.openxmlformats.org/spreadsheetml/2006/main" count="41" uniqueCount="23">
  <si>
    <t>cKO</t>
  </si>
  <si>
    <t>control</t>
  </si>
  <si>
    <t>pg/ml</t>
  </si>
  <si>
    <t xml:space="preserve"> </t>
  </si>
  <si>
    <t>months</t>
  </si>
  <si>
    <t>Average (1.5 months and up)</t>
  </si>
  <si>
    <t>S.D.</t>
  </si>
  <si>
    <t>AVE ng/mL</t>
  </si>
  <si>
    <t>SD ng/mL</t>
  </si>
  <si>
    <t>Average of duplicates</t>
  </si>
  <si>
    <t>Veh</t>
  </si>
  <si>
    <t>Rapa</t>
  </si>
  <si>
    <t>vehicle</t>
  </si>
  <si>
    <t>sirolimus</t>
  </si>
  <si>
    <t>standards</t>
  </si>
  <si>
    <t>Gal-3 values (pg/mL)</t>
  </si>
  <si>
    <t>Average</t>
  </si>
  <si>
    <t>stdev</t>
  </si>
  <si>
    <t>average of duplicates</t>
  </si>
  <si>
    <t>Filter 570</t>
  </si>
  <si>
    <t xml:space="preserve"> Filter: 570</t>
  </si>
  <si>
    <t>sirolimus or vehicle</t>
  </si>
  <si>
    <t>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</si>
</sst>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3" fillId="0" borderId="0" xfId="0" applyFont="1"/>
    <xf numFmtId="1" fontId="0" fillId="0" borderId="0" xfId="0" applyNumberFormat="1"/>
    <xf numFmtId="1" fontId="2" fillId="0" borderId="0" xfId="0" applyNumberFormat="1" applyFont="1"/>
    <xf numFmtId="0" fontId="1" fillId="0" borderId="0" xfId="0" applyFont="1" applyFill="1"/>
    <xf numFmtId="1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.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[1]Sheet1!$A$37:$A$44</c:f>
              <c:numCache>
                <c:formatCode>General</c:formatCode>
                <c:ptCount val="8"/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</c:v>
                </c:pt>
                <c:pt idx="7">
                  <c:v>0.0</c:v>
                </c:pt>
              </c:numCache>
            </c:numRef>
          </c:xVal>
          <c:yVal>
            <c:numRef>
              <c:f>[1]Sheet1!$B$37:$B$44</c:f>
              <c:numCache>
                <c:formatCode>General</c:formatCode>
                <c:ptCount val="8"/>
                <c:pt idx="2">
                  <c:v>1.979</c:v>
                </c:pt>
                <c:pt idx="3">
                  <c:v>1.1885</c:v>
                </c:pt>
                <c:pt idx="4">
                  <c:v>0.6775</c:v>
                </c:pt>
                <c:pt idx="5">
                  <c:v>0.384</c:v>
                </c:pt>
                <c:pt idx="6">
                  <c:v>0.219</c:v>
                </c:pt>
                <c:pt idx="7">
                  <c:v>0.0415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774696"/>
        <c:axId val="2110707272"/>
      </c:scatterChart>
      <c:valAx>
        <c:axId val="208677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707272"/>
        <c:crosses val="autoZero"/>
        <c:crossBetween val="midCat"/>
      </c:valAx>
      <c:valAx>
        <c:axId val="2110707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774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86969697865002"/>
          <c:y val="0.0423688148081235"/>
          <c:w val="0.849633083365205"/>
          <c:h val="0.84759126199546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</c:dPt>
          <c:errBars>
            <c:errBarType val="both"/>
            <c:errValType val="cust"/>
            <c:noEndCap val="0"/>
            <c:plus>
              <c:numRef>
                <c:f>([1]Sheet1!$C$131,[1]Sheet1!$E$131)</c:f>
                <c:numCache>
                  <c:formatCode>General</c:formatCode>
                  <c:ptCount val="2"/>
                  <c:pt idx="0">
                    <c:v>8.87106222301776</c:v>
                  </c:pt>
                  <c:pt idx="1">
                    <c:v>19.79323116182831</c:v>
                  </c:pt>
                </c:numCache>
              </c:numRef>
            </c:plus>
            <c:minus>
              <c:numRef>
                <c:f>([1]Sheet1!$C$131,[1]Sheet1!$E$131)</c:f>
                <c:numCache>
                  <c:formatCode>General</c:formatCode>
                  <c:ptCount val="2"/>
                  <c:pt idx="0">
                    <c:v>8.87106222301776</c:v>
                  </c:pt>
                  <c:pt idx="1">
                    <c:v>19.79323116182831</c:v>
                  </c:pt>
                </c:numCache>
              </c:numRef>
            </c:minus>
          </c:errBars>
          <c:cat>
            <c:strRef>
              <c:f>(Untreated!$C$36,Untreated!$E$36)</c:f>
              <c:strCache>
                <c:ptCount val="2"/>
                <c:pt idx="0">
                  <c:v>control</c:v>
                </c:pt>
                <c:pt idx="1">
                  <c:v>cKO</c:v>
                </c:pt>
              </c:strCache>
            </c:strRef>
          </c:cat>
          <c:val>
            <c:numRef>
              <c:f>([1]Sheet1!$C$130,[1]Sheet1!$E$130)</c:f>
              <c:numCache>
                <c:formatCode>General</c:formatCode>
                <c:ptCount val="2"/>
                <c:pt idx="0">
                  <c:v>27.37301587301587</c:v>
                </c:pt>
                <c:pt idx="1">
                  <c:v>45.80586080586081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9449144"/>
        <c:axId val="2109452456"/>
      </c:barChart>
      <c:catAx>
        <c:axId val="210944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9452456"/>
        <c:crosses val="autoZero"/>
        <c:auto val="1"/>
        <c:lblAlgn val="ctr"/>
        <c:lblOffset val="100"/>
        <c:noMultiLvlLbl val="0"/>
      </c:catAx>
      <c:valAx>
        <c:axId val="2109452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94491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4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errBars>
            <c:errBarType val="both"/>
            <c:errValType val="cust"/>
            <c:noEndCap val="0"/>
            <c:plus>
              <c:numRef>
                <c:f>[2]Sheet1!$E$154:$F$154</c:f>
                <c:numCache>
                  <c:formatCode>General</c:formatCode>
                  <c:ptCount val="2"/>
                  <c:pt idx="0">
                    <c:v>11.68413907665962</c:v>
                  </c:pt>
                  <c:pt idx="1">
                    <c:v>9.947856766504486</c:v>
                  </c:pt>
                </c:numCache>
              </c:numRef>
            </c:plus>
            <c:minus>
              <c:numRef>
                <c:f>[2]Sheet1!$E$154:$F$154</c:f>
                <c:numCache>
                  <c:formatCode>General</c:formatCode>
                  <c:ptCount val="2"/>
                  <c:pt idx="0">
                    <c:v>11.68413907665962</c:v>
                  </c:pt>
                  <c:pt idx="1">
                    <c:v>9.947856766504486</c:v>
                  </c:pt>
                </c:numCache>
              </c:numRef>
            </c:minus>
            <c:spPr>
              <a:ln w="19050"/>
            </c:spPr>
          </c:errBars>
          <c:cat>
            <c:strRef>
              <c:f>[2]Sheet1!$E$54:$F$54</c:f>
              <c:strCache>
                <c:ptCount val="2"/>
                <c:pt idx="0">
                  <c:v>_x0007_vehicle</c:v>
                </c:pt>
                <c:pt idx="1">
                  <c:v>	sirolimus</c:v>
                </c:pt>
              </c:strCache>
            </c:strRef>
          </c:cat>
          <c:val>
            <c:numRef>
              <c:f>[2]Sheet1!$E$153:$F$153</c:f>
              <c:numCache>
                <c:formatCode>General</c:formatCode>
                <c:ptCount val="2"/>
                <c:pt idx="0">
                  <c:v>54.36318407960199</c:v>
                </c:pt>
                <c:pt idx="1">
                  <c:v>40.69776119402984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8602648"/>
        <c:axId val="2108606024"/>
      </c:barChart>
      <c:catAx>
        <c:axId val="2108602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8606024"/>
        <c:crosses val="autoZero"/>
        <c:auto val="1"/>
        <c:lblAlgn val="ctr"/>
        <c:lblOffset val="100"/>
        <c:noMultiLvlLbl val="0"/>
      </c:catAx>
      <c:valAx>
        <c:axId val="2108606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860264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4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.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[2]Sheet1!$A$35:$A$42</c:f>
              <c:numCache>
                <c:formatCode>General</c:formatCode>
                <c:ptCount val="8"/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</c:v>
                </c:pt>
                <c:pt idx="7">
                  <c:v>0.0</c:v>
                </c:pt>
              </c:numCache>
            </c:numRef>
          </c:xVal>
          <c:yVal>
            <c:numRef>
              <c:f>[2]Sheet1!$B$35:$B$42</c:f>
              <c:numCache>
                <c:formatCode>General</c:formatCode>
                <c:ptCount val="8"/>
                <c:pt idx="2">
                  <c:v>1.6375</c:v>
                </c:pt>
                <c:pt idx="3">
                  <c:v>0.8845</c:v>
                </c:pt>
                <c:pt idx="4">
                  <c:v>0.465</c:v>
                </c:pt>
                <c:pt idx="5">
                  <c:v>0.2495</c:v>
                </c:pt>
                <c:pt idx="6">
                  <c:v>0.144</c:v>
                </c:pt>
                <c:pt idx="7">
                  <c:v>0.042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641320"/>
        <c:axId val="2108644184"/>
      </c:scatterChart>
      <c:valAx>
        <c:axId val="210864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644184"/>
        <c:crosses val="autoZero"/>
        <c:crossBetween val="midCat"/>
      </c:valAx>
      <c:valAx>
        <c:axId val="210864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641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581025</xdr:colOff>
      <xdr:row>4</xdr:row>
      <xdr:rowOff>0</xdr:rowOff>
    </xdr:from>
    <xdr:to>
      <xdr:col>24</xdr:col>
      <xdr:colOff>276225</xdr:colOff>
      <xdr:row>15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261937</xdr:colOff>
      <xdr:row>62</xdr:row>
      <xdr:rowOff>66675</xdr:rowOff>
    </xdr:from>
    <xdr:to>
      <xdr:col>7</xdr:col>
      <xdr:colOff>133350</xdr:colOff>
      <xdr:row>94</xdr:row>
      <xdr:rowOff>40957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0</xdr:row>
      <xdr:rowOff>47625</xdr:rowOff>
    </xdr:from>
    <xdr:to>
      <xdr:col>7</xdr:col>
      <xdr:colOff>342900</xdr:colOff>
      <xdr:row>2</xdr:row>
      <xdr:rowOff>152400</xdr:rowOff>
    </xdr:to>
    <xdr:sp macro="" textlink="">
      <xdr:nvSpPr>
        <xdr:cNvPr id="4" name="TextBox 3"/>
        <xdr:cNvSpPr txBox="1"/>
      </xdr:nvSpPr>
      <xdr:spPr>
        <a:xfrm>
          <a:off x="76200" y="47625"/>
          <a:ext cx="4533900" cy="470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Source data -</a:t>
          </a:r>
          <a:r>
            <a:rPr lang="en-US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Figures 5E, 5F</a:t>
          </a:r>
          <a:r>
            <a:rPr lang="en-US" sz="1200" b="1"/>
            <a:t>. </a:t>
          </a:r>
          <a:r>
            <a:rPr lang="en-US" sz="1200" b="1" baseline="0"/>
            <a:t> </a:t>
          </a:r>
        </a:p>
        <a:p>
          <a:r>
            <a:rPr lang="en-US" sz="1200" baseline="0"/>
            <a:t>Gal-3 levels in serum of Tsc2cKO and control mice (5E)</a:t>
          </a:r>
          <a:endParaRPr lang="en-US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22</xdr:row>
      <xdr:rowOff>47625</xdr:rowOff>
    </xdr:from>
    <xdr:to>
      <xdr:col>12</xdr:col>
      <xdr:colOff>276225</xdr:colOff>
      <xdr:row>54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4</xdr:row>
      <xdr:rowOff>28575</xdr:rowOff>
    </xdr:from>
    <xdr:to>
      <xdr:col>14</xdr:col>
      <xdr:colOff>485775</xdr:colOff>
      <xdr:row>15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142874</xdr:colOff>
      <xdr:row>0</xdr:row>
      <xdr:rowOff>0</xdr:rowOff>
    </xdr:from>
    <xdr:to>
      <xdr:col>7</xdr:col>
      <xdr:colOff>594360</xdr:colOff>
      <xdr:row>2</xdr:row>
      <xdr:rowOff>167639</xdr:rowOff>
    </xdr:to>
    <xdr:sp macro="" textlink="">
      <xdr:nvSpPr>
        <xdr:cNvPr id="4" name="TextBox 3"/>
        <xdr:cNvSpPr txBox="1"/>
      </xdr:nvSpPr>
      <xdr:spPr>
        <a:xfrm>
          <a:off x="142874" y="0"/>
          <a:ext cx="4832986" cy="5333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Source data - Fig</a:t>
          </a:r>
          <a:r>
            <a:rPr lang="en-US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5F.  </a:t>
          </a:r>
        </a:p>
        <a:p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Gal-3 serum levels in Tsc2cKO mice treated with sirolimus (5F)</a:t>
          </a:r>
          <a:endParaRPr lang="en-US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klover/Documents/Peter%20Documents/ELISA%20Assays/Gal-3/Mouse/ELISA%20030315%20Gal-3%20mouse%20serum1-3%20mont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klover/Documents/Peter%20Documents/ELISA%20Assays/Gal-3/Mouse/ELISA%20022715%20Gal-3%20mouse%20serum%203-7%20month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9">
          <cell r="A39">
            <v>250</v>
          </cell>
          <cell r="B39">
            <v>1.9790000000000001</v>
          </cell>
        </row>
        <row r="40">
          <cell r="A40">
            <v>125</v>
          </cell>
          <cell r="B40">
            <v>1.1884999999999999</v>
          </cell>
        </row>
        <row r="41">
          <cell r="A41">
            <v>62.5</v>
          </cell>
          <cell r="B41">
            <v>0.67749999999999999</v>
          </cell>
        </row>
        <row r="42">
          <cell r="A42">
            <v>31.25</v>
          </cell>
          <cell r="B42">
            <v>0.38400000000000001</v>
          </cell>
        </row>
        <row r="43">
          <cell r="A43">
            <v>15.6</v>
          </cell>
          <cell r="B43">
            <v>0.21900000000000003</v>
          </cell>
        </row>
        <row r="44">
          <cell r="A44">
            <v>0</v>
          </cell>
          <cell r="B44">
            <v>4.1500000000000002E-2</v>
          </cell>
        </row>
        <row r="130">
          <cell r="C130">
            <v>27.373015873015873</v>
          </cell>
          <cell r="E130">
            <v>45.80586080586081</v>
          </cell>
        </row>
        <row r="131">
          <cell r="C131">
            <v>8.8710622230177592</v>
          </cell>
          <cell r="E131">
            <v>19.793231161828313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Compatibility Report"/>
    </sheetNames>
    <sheetDataSet>
      <sheetData sheetId="0">
        <row r="37">
          <cell r="A37">
            <v>250</v>
          </cell>
          <cell r="B37">
            <v>1.6375000000000002</v>
          </cell>
        </row>
        <row r="38">
          <cell r="A38">
            <v>125</v>
          </cell>
          <cell r="B38">
            <v>0.88449999999999995</v>
          </cell>
        </row>
        <row r="39">
          <cell r="A39">
            <v>62.5</v>
          </cell>
          <cell r="B39">
            <v>0.46500000000000002</v>
          </cell>
        </row>
        <row r="40">
          <cell r="A40">
            <v>31.25</v>
          </cell>
          <cell r="B40">
            <v>0.2495</v>
          </cell>
        </row>
        <row r="41">
          <cell r="A41">
            <v>15.6</v>
          </cell>
          <cell r="B41">
            <v>0.14399999999999999</v>
          </cell>
        </row>
        <row r="42">
          <cell r="A42">
            <v>0</v>
          </cell>
          <cell r="B42">
            <v>4.1999999999999996E-2</v>
          </cell>
        </row>
        <row r="54">
          <cell r="E54" t="str">
            <v>vehicle</v>
          </cell>
          <cell r="F54" t="str">
            <v>sirolimus</v>
          </cell>
        </row>
        <row r="153">
          <cell r="E153">
            <v>54.363184079601986</v>
          </cell>
          <cell r="F153">
            <v>40.697761194029844</v>
          </cell>
        </row>
        <row r="154">
          <cell r="E154">
            <v>11.684139076659619</v>
          </cell>
          <cell r="F154">
            <v>9.9478567665044864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68"/>
  <sheetViews>
    <sheetView tabSelected="1" workbookViewId="0">
      <selection activeCell="K5" sqref="K5"/>
    </sheetView>
  </sheetViews>
  <sheetFormatPr baseColWidth="10" defaultColWidth="8.83203125" defaultRowHeight="14" x14ac:dyDescent="0"/>
  <sheetData>
    <row r="5" spans="1:12">
      <c r="A5" s="1" t="s">
        <v>19</v>
      </c>
      <c r="B5" s="1"/>
      <c r="C5" s="1"/>
      <c r="D5" s="1"/>
      <c r="E5" s="1"/>
      <c r="F5" s="1"/>
      <c r="G5" s="1"/>
      <c r="H5" s="1"/>
      <c r="I5" s="1"/>
      <c r="J5" s="1"/>
    </row>
    <row r="6" spans="1:12">
      <c r="A6" s="1" t="s">
        <v>9</v>
      </c>
      <c r="B6" s="1"/>
      <c r="C6" s="1"/>
      <c r="D6" s="1"/>
      <c r="E6" s="1"/>
      <c r="F6" s="1"/>
      <c r="G6" s="1"/>
      <c r="H6" s="1"/>
      <c r="I6" s="1"/>
      <c r="J6" s="1"/>
    </row>
    <row r="7" spans="1:12">
      <c r="A7" s="1"/>
      <c r="B7" s="1"/>
      <c r="C7" s="1"/>
      <c r="D7" s="1">
        <v>1.4645000000000001</v>
      </c>
      <c r="E7" s="1"/>
      <c r="F7" s="1">
        <v>0.75649999999999995</v>
      </c>
      <c r="G7" s="1"/>
      <c r="H7" s="1">
        <v>0.97949999999999993</v>
      </c>
      <c r="I7" s="1"/>
      <c r="J7" s="1">
        <v>0.46800000000000003</v>
      </c>
    </row>
    <row r="8" spans="1:12">
      <c r="A8" s="9" t="s">
        <v>14</v>
      </c>
      <c r="B8" s="9"/>
      <c r="C8" s="1"/>
      <c r="D8" s="1">
        <v>0.6984999999999999</v>
      </c>
      <c r="E8" s="1"/>
      <c r="F8" s="1">
        <v>0.66749999999999998</v>
      </c>
      <c r="G8" s="1"/>
      <c r="H8" s="1">
        <v>0.72950000000000004</v>
      </c>
      <c r="I8" s="1"/>
      <c r="J8" s="1">
        <v>0.41450000000000004</v>
      </c>
    </row>
    <row r="9" spans="1:12">
      <c r="A9" s="7">
        <v>250</v>
      </c>
      <c r="B9" s="1">
        <v>1.9790000000000001</v>
      </c>
      <c r="C9" s="1"/>
      <c r="D9" s="1">
        <v>1.9575</v>
      </c>
      <c r="E9" s="1"/>
      <c r="F9" s="1">
        <v>0.69099999999999995</v>
      </c>
      <c r="G9" s="1"/>
      <c r="H9" s="1">
        <v>0.47300000000000003</v>
      </c>
      <c r="I9" s="1"/>
      <c r="J9" s="1">
        <v>0.44900000000000001</v>
      </c>
    </row>
    <row r="10" spans="1:12">
      <c r="A10" s="7">
        <v>125</v>
      </c>
      <c r="B10" s="1">
        <v>1.1884999999999999</v>
      </c>
      <c r="C10" s="1"/>
      <c r="D10" s="1">
        <v>1.004</v>
      </c>
      <c r="E10" s="1"/>
      <c r="F10" s="1">
        <v>0.55399999999999994</v>
      </c>
      <c r="G10" s="1"/>
      <c r="H10" s="1">
        <v>0.51200000000000001</v>
      </c>
      <c r="I10" s="1"/>
      <c r="J10" s="1">
        <v>0.36899999999999999</v>
      </c>
    </row>
    <row r="11" spans="1:12">
      <c r="A11" s="7">
        <v>62.5</v>
      </c>
      <c r="B11" s="1">
        <v>0.67749999999999999</v>
      </c>
      <c r="C11" s="1"/>
      <c r="D11" s="1">
        <v>1.256</v>
      </c>
      <c r="E11" s="1"/>
      <c r="F11" s="1">
        <v>1.0945</v>
      </c>
      <c r="G11" s="1"/>
      <c r="H11" s="1">
        <v>0.46650000000000003</v>
      </c>
      <c r="I11" s="1"/>
      <c r="J11" s="1">
        <v>0.61699999999999999</v>
      </c>
    </row>
    <row r="12" spans="1:12">
      <c r="A12" s="7">
        <v>31.25</v>
      </c>
      <c r="B12" s="1">
        <v>0.38400000000000001</v>
      </c>
      <c r="C12" s="1"/>
      <c r="D12" s="1">
        <v>0.53799999999999992</v>
      </c>
      <c r="E12" s="1"/>
      <c r="F12" s="1">
        <v>0.58949999999999991</v>
      </c>
      <c r="G12" s="1"/>
      <c r="H12" s="1">
        <v>1.0230000000000001</v>
      </c>
      <c r="I12" s="1"/>
      <c r="J12" s="1">
        <v>0.64949999999999997</v>
      </c>
    </row>
    <row r="13" spans="1:12">
      <c r="A13" s="7">
        <v>15.6</v>
      </c>
      <c r="B13" s="1">
        <v>0.21900000000000003</v>
      </c>
      <c r="C13" s="1"/>
      <c r="D13" s="1">
        <v>1.1360000000000001</v>
      </c>
      <c r="E13" s="1"/>
      <c r="F13" s="1">
        <v>0.61850000000000005</v>
      </c>
      <c r="G13" s="1"/>
      <c r="H13" s="1">
        <v>0.63900000000000001</v>
      </c>
      <c r="I13" s="1"/>
      <c r="J13" s="1">
        <v>0.34550000000000003</v>
      </c>
      <c r="L13" t="s">
        <v>3</v>
      </c>
    </row>
    <row r="14" spans="1:12">
      <c r="A14" s="7">
        <v>0</v>
      </c>
      <c r="B14" s="1">
        <v>4.1500000000000002E-2</v>
      </c>
      <c r="C14" s="1"/>
      <c r="D14" s="1">
        <v>0.68699999999999994</v>
      </c>
      <c r="E14" s="1"/>
      <c r="F14" s="1">
        <v>0.54249999999999998</v>
      </c>
      <c r="G14" s="1"/>
      <c r="H14" s="1">
        <v>0.46150000000000002</v>
      </c>
      <c r="I14" s="1"/>
      <c r="J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2">
      <c r="A16" s="3" t="s">
        <v>0</v>
      </c>
      <c r="B16" s="1"/>
      <c r="C16" s="3"/>
      <c r="D16" s="3" t="s">
        <v>2</v>
      </c>
      <c r="E16" s="3" t="s">
        <v>1</v>
      </c>
      <c r="F16" s="1"/>
      <c r="G16" s="1"/>
      <c r="H16" s="3" t="s">
        <v>2</v>
      </c>
      <c r="I16" s="1"/>
      <c r="J16" s="1"/>
    </row>
    <row r="17" spans="1:10">
      <c r="A17" s="1">
        <v>1513</v>
      </c>
      <c r="B17" s="1">
        <v>3.5</v>
      </c>
      <c r="C17" s="1">
        <v>1.4645000000000001</v>
      </c>
      <c r="D17" s="1">
        <v>69738.095238095251</v>
      </c>
      <c r="E17" s="1">
        <v>1495</v>
      </c>
      <c r="F17" s="1">
        <v>0.58949999999999991</v>
      </c>
      <c r="G17" s="1">
        <v>3</v>
      </c>
      <c r="H17" s="1">
        <v>28071.428571428565</v>
      </c>
      <c r="I17" s="1"/>
      <c r="J17" s="1"/>
    </row>
    <row r="18" spans="1:10">
      <c r="A18" s="1">
        <v>1490</v>
      </c>
      <c r="B18" s="1">
        <v>3</v>
      </c>
      <c r="C18" s="1">
        <v>0.6984999999999999</v>
      </c>
      <c r="D18" s="1">
        <v>33261.904761904756</v>
      </c>
      <c r="E18" s="1">
        <v>1499</v>
      </c>
      <c r="F18" s="1">
        <v>0.61850000000000005</v>
      </c>
      <c r="G18" s="1">
        <v>3</v>
      </c>
      <c r="H18" s="1">
        <v>29452.380952380958</v>
      </c>
      <c r="I18" s="1"/>
      <c r="J18" s="1"/>
    </row>
    <row r="19" spans="1:10">
      <c r="A19" s="1">
        <v>1500</v>
      </c>
      <c r="B19" s="1">
        <v>3</v>
      </c>
      <c r="C19" s="1">
        <v>1.9575</v>
      </c>
      <c r="D19" s="1">
        <v>93214.285714285725</v>
      </c>
      <c r="E19" s="1">
        <v>1503</v>
      </c>
      <c r="F19" s="1">
        <v>0.54249999999999998</v>
      </c>
      <c r="G19" s="1">
        <v>3</v>
      </c>
      <c r="H19" s="1">
        <v>25833.333333333332</v>
      </c>
      <c r="I19" s="1"/>
      <c r="J19" s="1"/>
    </row>
    <row r="20" spans="1:10">
      <c r="A20" s="1">
        <v>1512</v>
      </c>
      <c r="B20" s="1">
        <v>3</v>
      </c>
      <c r="C20" s="1">
        <v>1.004</v>
      </c>
      <c r="D20" s="1">
        <v>47809.523809523816</v>
      </c>
      <c r="E20" s="1">
        <v>1521</v>
      </c>
      <c r="F20" s="1">
        <v>0.97949999999999993</v>
      </c>
      <c r="G20" s="1">
        <v>3</v>
      </c>
      <c r="H20" s="1">
        <v>46642.857142857145</v>
      </c>
      <c r="I20" s="1"/>
      <c r="J20" s="1"/>
    </row>
    <row r="21" spans="1:10">
      <c r="A21" s="1">
        <v>1526</v>
      </c>
      <c r="B21" s="1">
        <v>3</v>
      </c>
      <c r="C21" s="1">
        <v>1.256</v>
      </c>
      <c r="D21" s="1">
        <v>59809.523809523816</v>
      </c>
      <c r="E21" s="1">
        <v>1522</v>
      </c>
      <c r="F21" s="1">
        <v>0.72950000000000004</v>
      </c>
      <c r="G21" s="1">
        <v>3</v>
      </c>
      <c r="H21" s="1">
        <v>34738.095238095244</v>
      </c>
      <c r="I21" s="1"/>
      <c r="J21" s="1"/>
    </row>
    <row r="22" spans="1:10">
      <c r="A22" s="1">
        <v>1544</v>
      </c>
      <c r="B22" s="1">
        <v>3</v>
      </c>
      <c r="C22" s="1">
        <v>0.53799999999999992</v>
      </c>
      <c r="D22" s="1">
        <v>25619.047619047615</v>
      </c>
      <c r="E22" s="1">
        <v>1527</v>
      </c>
      <c r="F22" s="1">
        <v>0.47300000000000003</v>
      </c>
      <c r="G22" s="1">
        <v>3</v>
      </c>
      <c r="H22" s="1">
        <v>22523.809523809527</v>
      </c>
      <c r="I22" s="1"/>
      <c r="J22" s="1"/>
    </row>
    <row r="23" spans="1:10">
      <c r="A23" s="1">
        <v>1564</v>
      </c>
      <c r="B23" s="1">
        <v>2.5</v>
      </c>
      <c r="C23" s="1">
        <v>1.1360000000000001</v>
      </c>
      <c r="D23" s="1">
        <v>54095.238095238106</v>
      </c>
      <c r="E23" s="1">
        <v>1537</v>
      </c>
      <c r="F23" s="1">
        <v>0.51200000000000001</v>
      </c>
      <c r="G23" s="1">
        <v>3</v>
      </c>
      <c r="H23" s="1">
        <v>24380.952380952382</v>
      </c>
      <c r="I23" s="1"/>
      <c r="J23" s="1"/>
    </row>
    <row r="24" spans="1:10">
      <c r="A24" s="1">
        <v>1568</v>
      </c>
      <c r="B24" s="1">
        <v>2.5</v>
      </c>
      <c r="C24" s="1">
        <v>0.68699999999999994</v>
      </c>
      <c r="D24" s="1">
        <v>32714.28571428571</v>
      </c>
      <c r="E24" s="1">
        <v>1453</v>
      </c>
      <c r="F24" s="1">
        <v>0.46650000000000003</v>
      </c>
      <c r="G24" s="1">
        <v>3</v>
      </c>
      <c r="H24" s="1">
        <v>22214.285714285717</v>
      </c>
      <c r="I24" s="1"/>
      <c r="J24" s="1"/>
    </row>
    <row r="25" spans="1:10">
      <c r="A25" s="1">
        <v>1574</v>
      </c>
      <c r="B25" s="1">
        <v>2.5</v>
      </c>
      <c r="C25" s="1">
        <v>0.75649999999999995</v>
      </c>
      <c r="D25" s="1">
        <v>36023.809523809527</v>
      </c>
      <c r="E25" s="1">
        <v>515</v>
      </c>
      <c r="F25" s="1">
        <v>1.0230000000000001</v>
      </c>
      <c r="G25" s="1">
        <v>3</v>
      </c>
      <c r="H25" s="1">
        <v>48714.285714285725</v>
      </c>
      <c r="I25" s="1"/>
      <c r="J25" s="1"/>
    </row>
    <row r="26" spans="1:10">
      <c r="A26" s="1">
        <v>1381</v>
      </c>
      <c r="B26" s="1">
        <v>2.5</v>
      </c>
      <c r="C26" s="1">
        <v>0.66749999999999998</v>
      </c>
      <c r="D26" s="1">
        <v>31785.71428571429</v>
      </c>
      <c r="E26" s="1">
        <v>1565</v>
      </c>
      <c r="F26" s="1">
        <v>0.63900000000000001</v>
      </c>
      <c r="G26" s="1">
        <v>2.5</v>
      </c>
      <c r="H26" s="1">
        <v>30428.571428571435</v>
      </c>
      <c r="I26" s="1"/>
      <c r="J26" s="1"/>
    </row>
    <row r="27" spans="1:10">
      <c r="A27" s="1">
        <v>1322</v>
      </c>
      <c r="B27" s="1">
        <v>2</v>
      </c>
      <c r="C27" s="1">
        <v>0.69099999999999995</v>
      </c>
      <c r="D27" s="1">
        <v>32904.761904761901</v>
      </c>
      <c r="E27" s="1">
        <v>1566</v>
      </c>
      <c r="F27" s="1">
        <v>0.46150000000000002</v>
      </c>
      <c r="G27" s="1">
        <v>2.5</v>
      </c>
      <c r="H27" s="1">
        <v>21976.190476190477</v>
      </c>
      <c r="I27" s="1"/>
      <c r="J27" s="1"/>
    </row>
    <row r="28" spans="1:10">
      <c r="A28" s="1">
        <v>1068</v>
      </c>
      <c r="B28" s="1">
        <v>1</v>
      </c>
      <c r="C28" s="1">
        <v>0.55399999999999994</v>
      </c>
      <c r="D28" s="1">
        <v>26380.952380952378</v>
      </c>
      <c r="E28" s="1">
        <v>1575</v>
      </c>
      <c r="F28" s="1">
        <v>0.46800000000000003</v>
      </c>
      <c r="G28" s="1">
        <v>2.5</v>
      </c>
      <c r="H28" s="1">
        <v>22285.71428571429</v>
      </c>
      <c r="I28" s="1"/>
      <c r="J28" s="1"/>
    </row>
    <row r="29" spans="1:10">
      <c r="A29" s="1">
        <v>1079</v>
      </c>
      <c r="B29" s="1">
        <v>1</v>
      </c>
      <c r="C29" s="1">
        <v>1.0945</v>
      </c>
      <c r="D29" s="1">
        <v>52119.047619047626</v>
      </c>
      <c r="E29" s="1">
        <v>871</v>
      </c>
      <c r="F29" s="1">
        <v>0.41450000000000004</v>
      </c>
      <c r="G29" s="1">
        <v>2.5</v>
      </c>
      <c r="H29" s="1">
        <v>19738.09523809524</v>
      </c>
      <c r="I29" s="1"/>
      <c r="J29" s="1"/>
    </row>
    <row r="30" spans="1:10">
      <c r="A30" s="1">
        <v>1067</v>
      </c>
      <c r="B30" s="1">
        <v>1</v>
      </c>
      <c r="C30" s="1">
        <v>0.61699999999999999</v>
      </c>
      <c r="D30" s="1">
        <v>29380.952380952378</v>
      </c>
      <c r="E30" s="1">
        <v>837</v>
      </c>
      <c r="F30" s="1">
        <v>0.44900000000000001</v>
      </c>
      <c r="G30" s="1">
        <v>2</v>
      </c>
      <c r="H30" s="1">
        <v>21380.952380952382</v>
      </c>
      <c r="I30" s="1"/>
      <c r="J30" s="1"/>
    </row>
    <row r="31" spans="1:10">
      <c r="A31" s="1"/>
      <c r="B31" s="1"/>
      <c r="C31" s="1"/>
      <c r="D31" s="1"/>
      <c r="E31" s="1">
        <v>1410</v>
      </c>
      <c r="F31" s="1">
        <v>0.36899999999999999</v>
      </c>
      <c r="G31" s="1">
        <v>1.5</v>
      </c>
      <c r="H31" s="1">
        <v>17571.428571428572</v>
      </c>
      <c r="I31" s="1"/>
      <c r="J31" s="1"/>
    </row>
    <row r="32" spans="1:10">
      <c r="A32" s="1"/>
      <c r="B32" s="1"/>
      <c r="C32" s="1"/>
      <c r="D32" s="1"/>
      <c r="E32" s="1">
        <v>1149</v>
      </c>
      <c r="F32" s="1">
        <v>0.64949999999999997</v>
      </c>
      <c r="G32" s="1">
        <v>1</v>
      </c>
      <c r="H32" s="1">
        <v>30928.571428571428</v>
      </c>
      <c r="I32" s="1"/>
      <c r="J32" s="1"/>
    </row>
    <row r="33" spans="1:17">
      <c r="A33" s="1"/>
      <c r="B33" s="1"/>
      <c r="C33" s="1"/>
      <c r="D33" s="1"/>
      <c r="E33" s="1">
        <v>1151</v>
      </c>
      <c r="F33" s="1">
        <v>0.34550000000000003</v>
      </c>
      <c r="G33" s="1">
        <v>1</v>
      </c>
      <c r="H33" s="1">
        <v>16452.380952380954</v>
      </c>
      <c r="I33" s="1"/>
      <c r="J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7">
      <c r="A36" s="1"/>
      <c r="B36" s="1"/>
      <c r="C36" s="3" t="s">
        <v>1</v>
      </c>
      <c r="D36" s="1" t="s">
        <v>4</v>
      </c>
      <c r="E36" s="3" t="s">
        <v>0</v>
      </c>
      <c r="F36" s="1" t="s">
        <v>4</v>
      </c>
      <c r="G36" s="1"/>
      <c r="H36" s="1"/>
      <c r="I36" s="1"/>
      <c r="J36" s="1"/>
    </row>
    <row r="37" spans="1:17">
      <c r="A37" s="1"/>
      <c r="B37" s="1"/>
      <c r="C37" s="8">
        <v>28071.428571428565</v>
      </c>
      <c r="D37" s="1">
        <v>3</v>
      </c>
      <c r="E37" s="8">
        <v>69738.095238095251</v>
      </c>
      <c r="F37" s="1">
        <v>3.5</v>
      </c>
      <c r="G37" s="1"/>
      <c r="H37" s="1"/>
      <c r="I37" s="1"/>
      <c r="J37" s="1"/>
    </row>
    <row r="38" spans="1:17">
      <c r="A38" s="1"/>
      <c r="B38" s="1"/>
      <c r="C38" s="8">
        <v>29452.380952380958</v>
      </c>
      <c r="D38" s="1">
        <v>3</v>
      </c>
      <c r="E38" s="8">
        <v>33261.904761904756</v>
      </c>
      <c r="F38" s="1">
        <v>3</v>
      </c>
      <c r="G38" s="1"/>
      <c r="H38" s="1"/>
      <c r="I38" s="1"/>
      <c r="J38" s="1"/>
    </row>
    <row r="39" spans="1:17">
      <c r="A39" s="1"/>
      <c r="B39" s="1"/>
      <c r="C39" s="8">
        <v>25833.333333333332</v>
      </c>
      <c r="D39" s="1">
        <v>3</v>
      </c>
      <c r="E39" s="8">
        <v>93214.285714285725</v>
      </c>
      <c r="F39" s="1">
        <v>3</v>
      </c>
      <c r="G39" s="1"/>
      <c r="H39" s="1"/>
      <c r="I39" s="1"/>
      <c r="J39" s="1"/>
    </row>
    <row r="40" spans="1:17">
      <c r="A40" s="1"/>
      <c r="B40" s="1"/>
      <c r="C40" s="8">
        <v>46642.857142857145</v>
      </c>
      <c r="D40" s="1">
        <v>3</v>
      </c>
      <c r="E40" s="8">
        <v>47809.523809523816</v>
      </c>
      <c r="F40" s="1">
        <v>3</v>
      </c>
      <c r="G40" s="1"/>
      <c r="H40" s="1"/>
      <c r="I40" s="1"/>
      <c r="J40" s="1"/>
    </row>
    <row r="41" spans="1:17">
      <c r="A41" s="1"/>
      <c r="B41" s="1"/>
      <c r="C41" s="8">
        <v>34738.095238095244</v>
      </c>
      <c r="D41" s="1">
        <v>3</v>
      </c>
      <c r="E41" s="8">
        <v>59809.523809523816</v>
      </c>
      <c r="F41" s="1">
        <v>3</v>
      </c>
      <c r="G41" s="1"/>
      <c r="H41" s="1"/>
      <c r="I41" s="1"/>
      <c r="J41" s="1"/>
    </row>
    <row r="42" spans="1:17">
      <c r="A42" s="1"/>
      <c r="B42" s="1"/>
      <c r="C42" s="8">
        <v>22523.809523809527</v>
      </c>
      <c r="D42" s="1">
        <v>3</v>
      </c>
      <c r="E42" s="8">
        <v>25619.047619047615</v>
      </c>
      <c r="F42" s="1">
        <v>3</v>
      </c>
      <c r="G42" s="1"/>
      <c r="H42" s="1"/>
      <c r="I42" s="1"/>
      <c r="J42" s="1"/>
      <c r="K42" s="1"/>
      <c r="L42" s="1"/>
      <c r="M42" s="3"/>
      <c r="N42" s="1"/>
      <c r="O42" s="1"/>
      <c r="P42" s="1"/>
      <c r="Q42" s="1"/>
    </row>
    <row r="43" spans="1:17">
      <c r="A43" s="1"/>
      <c r="B43" s="1"/>
      <c r="C43" s="8">
        <v>24380.952380952382</v>
      </c>
      <c r="D43" s="1">
        <v>3</v>
      </c>
      <c r="E43" s="8">
        <v>54095.238095238106</v>
      </c>
      <c r="F43" s="1">
        <v>2.5</v>
      </c>
      <c r="G43" s="1"/>
      <c r="H43" s="1"/>
      <c r="I43" s="1"/>
      <c r="J43" s="1"/>
      <c r="K43" s="1"/>
      <c r="L43" s="1"/>
      <c r="M43" s="3"/>
      <c r="N43" s="1"/>
      <c r="O43" s="3"/>
      <c r="P43" s="3"/>
      <c r="Q43" s="1"/>
    </row>
    <row r="44" spans="1:17">
      <c r="A44" s="1"/>
      <c r="B44" s="1"/>
      <c r="C44" s="8">
        <v>22214.285714285717</v>
      </c>
      <c r="D44" s="1">
        <v>3</v>
      </c>
      <c r="E44" s="8">
        <v>32714.28571428571</v>
      </c>
      <c r="F44" s="1">
        <v>2.5</v>
      </c>
      <c r="G44" s="1"/>
      <c r="H44" s="1"/>
      <c r="I44" s="1"/>
      <c r="J44" s="1"/>
      <c r="K44" s="1"/>
      <c r="L44" s="1"/>
      <c r="M44" s="3"/>
      <c r="N44" s="1"/>
      <c r="O44" s="3"/>
      <c r="P44" s="3"/>
      <c r="Q44" s="1"/>
    </row>
    <row r="45" spans="1:17">
      <c r="A45" s="1"/>
      <c r="B45" s="1"/>
      <c r="C45" s="8">
        <v>48714.285714285725</v>
      </c>
      <c r="D45" s="1">
        <v>3</v>
      </c>
      <c r="E45" s="8">
        <v>36023.809523809527</v>
      </c>
      <c r="F45" s="1">
        <v>2.5</v>
      </c>
      <c r="G45" s="1"/>
      <c r="H45" s="1"/>
      <c r="I45" s="1"/>
      <c r="J45" s="1"/>
      <c r="K45" s="1"/>
      <c r="L45" s="1"/>
      <c r="M45" s="3"/>
      <c r="N45" s="1"/>
      <c r="O45" s="3"/>
      <c r="P45" s="3"/>
      <c r="Q45" s="1"/>
    </row>
    <row r="46" spans="1:17">
      <c r="A46" s="1"/>
      <c r="B46" s="1"/>
      <c r="C46" s="8">
        <v>30428.571428571435</v>
      </c>
      <c r="D46" s="1">
        <v>2.5</v>
      </c>
      <c r="E46" s="8">
        <v>31785.71428571429</v>
      </c>
      <c r="F46" s="1">
        <v>2.5</v>
      </c>
      <c r="G46" s="1"/>
      <c r="H46" s="1"/>
      <c r="I46" s="1"/>
      <c r="J46" s="1"/>
      <c r="K46" s="1"/>
      <c r="L46" s="1"/>
      <c r="M46" s="3"/>
      <c r="N46" s="1"/>
      <c r="O46" s="3"/>
      <c r="P46" s="3"/>
      <c r="Q46" s="1"/>
    </row>
    <row r="47" spans="1:17">
      <c r="A47" s="1"/>
      <c r="B47" s="1"/>
      <c r="C47" s="8">
        <v>21976.190476190477</v>
      </c>
      <c r="D47" s="1">
        <v>2.5</v>
      </c>
      <c r="E47" s="8">
        <v>32904.761904761901</v>
      </c>
      <c r="F47" s="1">
        <v>2</v>
      </c>
      <c r="G47" s="1"/>
      <c r="H47" s="1"/>
      <c r="I47" s="1"/>
      <c r="J47" s="1"/>
      <c r="K47" s="1"/>
      <c r="L47" s="1"/>
      <c r="M47" s="3"/>
      <c r="N47" s="1"/>
      <c r="O47" s="3"/>
      <c r="P47" s="3"/>
      <c r="Q47" s="1"/>
    </row>
    <row r="48" spans="1:17">
      <c r="A48" s="1"/>
      <c r="B48" s="1"/>
      <c r="C48" s="8">
        <v>22285.71428571429</v>
      </c>
      <c r="D48" s="1">
        <v>2.5</v>
      </c>
      <c r="E48" s="8">
        <v>26380.952380952378</v>
      </c>
      <c r="F48" s="1">
        <v>1</v>
      </c>
      <c r="G48" s="1"/>
      <c r="H48" s="1"/>
      <c r="I48" s="1"/>
      <c r="J48" s="1"/>
      <c r="K48" s="1"/>
      <c r="L48" s="1"/>
      <c r="M48" s="3"/>
      <c r="N48" s="1"/>
      <c r="O48" s="3"/>
      <c r="P48" s="3"/>
      <c r="Q48" s="1"/>
    </row>
    <row r="49" spans="1:19">
      <c r="A49" s="1"/>
      <c r="B49" s="1"/>
      <c r="C49" s="8">
        <v>19738.09523809524</v>
      </c>
      <c r="D49" s="1">
        <v>2.5</v>
      </c>
      <c r="E49" s="8">
        <v>52119.047619047626</v>
      </c>
      <c r="F49" s="1">
        <v>1</v>
      </c>
      <c r="G49" s="1"/>
      <c r="H49" s="1"/>
      <c r="I49" s="1"/>
      <c r="J49" s="1"/>
      <c r="K49" s="1"/>
      <c r="L49" s="1"/>
      <c r="M49" s="3"/>
      <c r="N49" s="1"/>
      <c r="O49" s="3"/>
      <c r="P49" s="3"/>
      <c r="Q49" s="1"/>
    </row>
    <row r="50" spans="1:19">
      <c r="A50" s="1"/>
      <c r="B50" s="1"/>
      <c r="C50" s="8">
        <v>21380.952380952382</v>
      </c>
      <c r="D50" s="1">
        <v>2</v>
      </c>
      <c r="E50" s="8"/>
      <c r="F50" s="1"/>
      <c r="G50" s="1"/>
      <c r="H50" s="1"/>
      <c r="I50" s="1"/>
      <c r="J50" s="1"/>
      <c r="K50" s="1"/>
      <c r="L50" s="1"/>
      <c r="M50" s="3"/>
      <c r="N50" s="1"/>
      <c r="O50" s="3"/>
      <c r="P50" s="3"/>
      <c r="Q50" s="1"/>
    </row>
    <row r="51" spans="1:19">
      <c r="A51" s="1"/>
      <c r="B51" s="1"/>
      <c r="C51" s="8">
        <v>17571.428571428572</v>
      </c>
      <c r="D51" s="1">
        <v>1.5</v>
      </c>
      <c r="E51" s="8"/>
      <c r="F51" s="1"/>
      <c r="G51" s="1"/>
      <c r="H51" s="1"/>
      <c r="I51" s="1"/>
      <c r="J51" s="1"/>
      <c r="K51" s="1"/>
      <c r="L51" s="1"/>
      <c r="M51" s="3"/>
      <c r="N51" s="1"/>
      <c r="O51" s="3"/>
      <c r="P51" s="3"/>
      <c r="Q51" s="1"/>
    </row>
    <row r="52" spans="1:19">
      <c r="A52" s="1"/>
      <c r="B52" s="1"/>
      <c r="C52" s="8">
        <v>29380.952380952378</v>
      </c>
      <c r="D52" s="1">
        <v>1</v>
      </c>
      <c r="E52" s="8"/>
      <c r="F52" s="1"/>
      <c r="G52" s="1"/>
      <c r="H52" s="1"/>
      <c r="I52" s="1"/>
      <c r="J52" s="1"/>
      <c r="K52" s="1"/>
      <c r="L52" s="1"/>
      <c r="M52" s="3"/>
      <c r="N52" s="1"/>
      <c r="O52" s="3"/>
      <c r="P52" s="3"/>
      <c r="Q52" s="1"/>
    </row>
    <row r="53" spans="1:19">
      <c r="A53" s="1"/>
      <c r="B53" s="1"/>
      <c r="C53" s="8">
        <v>30928.571428571428</v>
      </c>
      <c r="D53" s="1">
        <v>1</v>
      </c>
      <c r="E53" s="8"/>
      <c r="F53" s="1"/>
      <c r="G53" s="1"/>
      <c r="H53" s="1"/>
      <c r="I53" s="1"/>
      <c r="J53" s="1"/>
      <c r="K53" s="1"/>
      <c r="L53" s="1"/>
      <c r="M53" s="3"/>
      <c r="N53" s="1"/>
      <c r="O53" s="3"/>
      <c r="P53" s="3"/>
      <c r="Q53" s="1"/>
    </row>
    <row r="54" spans="1:19">
      <c r="A54" s="1"/>
      <c r="B54" s="1"/>
      <c r="C54" s="8">
        <v>16452.380952380954</v>
      </c>
      <c r="D54" s="1">
        <v>1</v>
      </c>
      <c r="E54" s="8"/>
      <c r="F54" s="1"/>
      <c r="G54" s="1"/>
      <c r="H54" s="1"/>
      <c r="I54" s="1"/>
      <c r="J54" s="1"/>
      <c r="K54" s="1"/>
      <c r="L54" s="1"/>
      <c r="M54" s="3"/>
      <c r="N54" s="1"/>
      <c r="O54" s="3"/>
      <c r="P54" s="3"/>
      <c r="Q54" s="1"/>
    </row>
    <row r="55" spans="1:19">
      <c r="A55" s="1"/>
      <c r="B55" s="1"/>
      <c r="C55" s="8"/>
      <c r="D55" s="1"/>
      <c r="E55" s="8"/>
      <c r="F55" s="1"/>
      <c r="G55" s="1"/>
      <c r="H55" s="1"/>
      <c r="I55" s="1"/>
      <c r="J55" s="1"/>
      <c r="K55" s="1"/>
      <c r="L55" s="1"/>
      <c r="M55" s="3"/>
      <c r="N55" s="1"/>
      <c r="O55" s="3"/>
      <c r="P55" s="3"/>
      <c r="Q55" s="1"/>
    </row>
    <row r="56" spans="1:19">
      <c r="A56" s="2" t="s">
        <v>5</v>
      </c>
      <c r="C56" s="5">
        <v>27730.158730158731</v>
      </c>
      <c r="E56" s="5">
        <v>46997.835497835506</v>
      </c>
      <c r="F56" s="1"/>
      <c r="G56" s="1"/>
      <c r="H56" s="1"/>
      <c r="I56" s="1"/>
      <c r="J56" s="1"/>
      <c r="K56" s="1"/>
      <c r="L56" s="1"/>
      <c r="M56" s="3"/>
      <c r="N56" s="1"/>
      <c r="O56" s="3"/>
      <c r="P56" s="1"/>
      <c r="Q56" s="1"/>
    </row>
    <row r="57" spans="1:19">
      <c r="A57" t="s">
        <v>6</v>
      </c>
      <c r="C57" s="5">
        <v>9258.1251870013202</v>
      </c>
      <c r="E57" s="5">
        <v>20660.231756984707</v>
      </c>
      <c r="F57" s="1"/>
      <c r="G57" s="1"/>
      <c r="H57" s="1"/>
      <c r="I57" s="1"/>
      <c r="J57" s="1"/>
      <c r="K57" s="1"/>
      <c r="L57" s="1"/>
      <c r="M57" s="3"/>
      <c r="N57" s="1"/>
      <c r="O57" s="3"/>
      <c r="P57" s="1"/>
      <c r="Q57" s="1"/>
    </row>
    <row r="58" spans="1:19">
      <c r="C58" s="5">
        <v>3.6984617747420844E-3</v>
      </c>
      <c r="E58" s="5"/>
      <c r="F58" s="1"/>
      <c r="G58" s="1"/>
      <c r="H58" s="1"/>
      <c r="I58" s="1"/>
      <c r="J58" s="1"/>
      <c r="K58" s="1"/>
      <c r="L58" s="1"/>
      <c r="M58" s="3"/>
      <c r="N58" s="1"/>
      <c r="O58" s="3"/>
      <c r="P58" s="1"/>
      <c r="Q58" s="1"/>
    </row>
    <row r="59" spans="1:19">
      <c r="A59" t="s">
        <v>7</v>
      </c>
      <c r="C59" s="5">
        <v>27.730158730158731</v>
      </c>
      <c r="E59" s="5">
        <v>46.997835497835503</v>
      </c>
      <c r="F59" s="1"/>
      <c r="G59" s="1"/>
      <c r="H59" s="1"/>
      <c r="I59" s="1"/>
      <c r="J59" s="1"/>
      <c r="K59" s="1"/>
      <c r="L59" s="1"/>
      <c r="M59" s="3"/>
      <c r="N59" s="1"/>
      <c r="O59" s="3"/>
      <c r="P59" s="1"/>
      <c r="Q59" s="1"/>
    </row>
    <row r="60" spans="1:19">
      <c r="A60" t="s">
        <v>8</v>
      </c>
      <c r="C60" s="5">
        <v>9.2581251870013208</v>
      </c>
      <c r="E60" s="5">
        <v>20.660231756984707</v>
      </c>
      <c r="F60" s="1"/>
      <c r="G60" s="1"/>
      <c r="H60" s="1"/>
      <c r="I60" s="1"/>
      <c r="J60" s="1"/>
      <c r="K60" s="1"/>
      <c r="L60" s="1"/>
      <c r="M60" s="1"/>
      <c r="N60" s="1"/>
      <c r="O60" s="3"/>
      <c r="P60" s="1"/>
      <c r="Q60" s="1"/>
    </row>
    <row r="61" spans="1:19">
      <c r="F61" s="1"/>
      <c r="G61" s="1"/>
      <c r="H61" s="1"/>
      <c r="I61" s="1"/>
      <c r="J61" s="1"/>
      <c r="K61" s="3"/>
      <c r="L61" s="3"/>
      <c r="M61" s="3"/>
      <c r="N61" s="3"/>
      <c r="O61" s="1"/>
      <c r="P61" s="1"/>
      <c r="Q61" s="1"/>
    </row>
    <row r="62" spans="1:19">
      <c r="F62" s="1"/>
      <c r="G62" s="1"/>
      <c r="H62" s="1"/>
      <c r="I62" s="1"/>
      <c r="J62" s="1"/>
      <c r="K62" s="3"/>
      <c r="L62" s="1"/>
      <c r="M62" s="1"/>
      <c r="N62" s="1"/>
      <c r="O62" s="3"/>
      <c r="P62" s="1"/>
      <c r="Q62" s="1"/>
    </row>
    <row r="63" spans="1:19">
      <c r="K63" s="2"/>
      <c r="N63" s="1"/>
      <c r="O63" s="1"/>
      <c r="R63" s="2"/>
      <c r="S63" s="2"/>
    </row>
    <row r="64" spans="1:19">
      <c r="K64" s="2"/>
      <c r="N64" s="3"/>
      <c r="O64" s="1"/>
    </row>
    <row r="65" spans="14:17">
      <c r="N65" s="1"/>
      <c r="O65" s="3"/>
    </row>
    <row r="66" spans="14:17">
      <c r="N66" s="1"/>
      <c r="O66" s="1"/>
    </row>
    <row r="68" spans="14:17">
      <c r="Q68" s="2" t="s">
        <v>3</v>
      </c>
    </row>
  </sheetData>
  <mergeCells count="1">
    <mergeCell ref="A8:B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C4" sqref="C4"/>
    </sheetView>
  </sheetViews>
  <sheetFormatPr baseColWidth="10" defaultColWidth="8.83203125" defaultRowHeight="14" x14ac:dyDescent="0"/>
  <cols>
    <col min="1" max="1" width="10.5" customWidth="1"/>
  </cols>
  <sheetData>
    <row r="1" spans="1:7">
      <c r="A1" s="4"/>
    </row>
    <row r="2" spans="1:7">
      <c r="A2" s="4"/>
    </row>
    <row r="3" spans="1:7">
      <c r="A3" s="4"/>
    </row>
    <row r="4" spans="1:7">
      <c r="A4" t="s">
        <v>20</v>
      </c>
    </row>
    <row r="5" spans="1:7">
      <c r="A5" t="s">
        <v>18</v>
      </c>
    </row>
    <row r="6" spans="1:7">
      <c r="A6" s="10" t="s">
        <v>14</v>
      </c>
      <c r="B6" s="10"/>
      <c r="D6" s="10" t="s">
        <v>21</v>
      </c>
      <c r="E6" s="10"/>
      <c r="F6" s="10"/>
      <c r="G6" s="10"/>
    </row>
    <row r="7" spans="1:7">
      <c r="A7">
        <v>250</v>
      </c>
      <c r="B7">
        <v>1.6375000000000002</v>
      </c>
      <c r="C7">
        <v>0.74750000000000005</v>
      </c>
      <c r="D7" t="s">
        <v>11</v>
      </c>
      <c r="E7">
        <v>0.43099999999999999</v>
      </c>
      <c r="F7" t="s">
        <v>11</v>
      </c>
      <c r="G7">
        <v>0.70199999999999996</v>
      </c>
    </row>
    <row r="8" spans="1:7">
      <c r="A8">
        <v>125</v>
      </c>
      <c r="B8">
        <v>0.88449999999999995</v>
      </c>
      <c r="C8">
        <v>0.82450000000000001</v>
      </c>
      <c r="D8" t="s">
        <v>10</v>
      </c>
      <c r="E8">
        <v>0.73049999999999993</v>
      </c>
      <c r="F8" t="s">
        <v>11</v>
      </c>
      <c r="G8">
        <v>0.5605</v>
      </c>
    </row>
    <row r="9" spans="1:7">
      <c r="A9">
        <v>62.5</v>
      </c>
      <c r="B9">
        <v>0.46500000000000002</v>
      </c>
      <c r="C9">
        <v>0.36499999999999999</v>
      </c>
      <c r="D9" t="s">
        <v>10</v>
      </c>
      <c r="E9">
        <v>0.85149999999999992</v>
      </c>
      <c r="F9" t="s">
        <v>10</v>
      </c>
      <c r="G9">
        <v>1.264</v>
      </c>
    </row>
    <row r="10" spans="1:7">
      <c r="A10">
        <v>31.25</v>
      </c>
      <c r="B10">
        <v>0.2495</v>
      </c>
      <c r="C10">
        <v>0.58799999999999997</v>
      </c>
      <c r="D10" t="s">
        <v>11</v>
      </c>
      <c r="E10">
        <v>0.57999999999999996</v>
      </c>
      <c r="F10" t="s">
        <v>11</v>
      </c>
      <c r="G10">
        <v>0.66749999999999998</v>
      </c>
    </row>
    <row r="11" spans="1:7">
      <c r="A11">
        <v>15.6</v>
      </c>
      <c r="B11">
        <v>0.14399999999999999</v>
      </c>
      <c r="C11">
        <v>0.46900000000000003</v>
      </c>
      <c r="D11" t="s">
        <v>10</v>
      </c>
      <c r="E11">
        <v>0.74</v>
      </c>
      <c r="F11" t="s">
        <v>10</v>
      </c>
      <c r="G11">
        <v>0.9395</v>
      </c>
    </row>
    <row r="12" spans="1:7">
      <c r="A12">
        <v>0</v>
      </c>
      <c r="B12">
        <v>4.1999999999999996E-2</v>
      </c>
      <c r="C12">
        <v>0.44350000000000001</v>
      </c>
      <c r="D12" t="s">
        <v>11</v>
      </c>
      <c r="E12">
        <v>0.98099999999999987</v>
      </c>
      <c r="F12" t="s">
        <v>11</v>
      </c>
      <c r="G12">
        <v>0.73299999999999998</v>
      </c>
    </row>
    <row r="13" spans="1:7">
      <c r="C13">
        <v>0.47800000000000004</v>
      </c>
      <c r="D13" t="s">
        <v>10</v>
      </c>
      <c r="E13">
        <v>0.93799999999999994</v>
      </c>
      <c r="F13" t="s">
        <v>11</v>
      </c>
      <c r="G13">
        <v>0.79849999999999999</v>
      </c>
    </row>
    <row r="15" spans="1:7">
      <c r="B15" t="s">
        <v>15</v>
      </c>
    </row>
    <row r="16" spans="1:7">
      <c r="B16" t="s">
        <v>12</v>
      </c>
      <c r="C16" s="2" t="s">
        <v>13</v>
      </c>
    </row>
    <row r="17" spans="1:4">
      <c r="B17" s="5">
        <v>43611.940298507456</v>
      </c>
      <c r="C17" s="6">
        <v>25731.343283582089</v>
      </c>
    </row>
    <row r="18" spans="1:4">
      <c r="B18" s="5">
        <v>50835.820895522382</v>
      </c>
      <c r="C18" s="6">
        <v>34626.86567164179</v>
      </c>
    </row>
    <row r="19" spans="1:4">
      <c r="B19" s="5">
        <v>44179.104477611938</v>
      </c>
      <c r="C19" s="6">
        <v>58567.16417910446</v>
      </c>
    </row>
    <row r="20" spans="1:4">
      <c r="B20" s="5">
        <v>56000</v>
      </c>
      <c r="C20" s="6">
        <v>41910.447761194024</v>
      </c>
    </row>
    <row r="21" spans="1:4">
      <c r="B21" s="5"/>
      <c r="C21" s="6">
        <v>33462.686567164179</v>
      </c>
    </row>
    <row r="22" spans="1:4">
      <c r="B22" s="5">
        <v>75462.686567164172</v>
      </c>
      <c r="C22" s="6">
        <v>39850.746268656716</v>
      </c>
    </row>
    <row r="23" spans="1:4">
      <c r="B23" s="5">
        <v>56089.552238805969</v>
      </c>
      <c r="C23" s="6">
        <v>43761.19402985074</v>
      </c>
    </row>
    <row r="24" spans="1:4">
      <c r="B24" s="5"/>
      <c r="C24" s="6">
        <v>47671.641791044771</v>
      </c>
    </row>
    <row r="25" spans="1:4">
      <c r="A25" t="s">
        <v>16</v>
      </c>
      <c r="B25" s="5">
        <f>AVERAGE(B17:B24)</f>
        <v>54363.184079601982</v>
      </c>
      <c r="C25" s="5">
        <f>AVERAGE(C17:C24)</f>
        <v>40697.761194029845</v>
      </c>
    </row>
    <row r="26" spans="1:4">
      <c r="B26" s="5">
        <f>B25/1000</f>
        <v>54.363184079601986</v>
      </c>
      <c r="C26" s="5">
        <f>C25/1000</f>
        <v>40.697761194029844</v>
      </c>
      <c r="D26" t="s">
        <v>22</v>
      </c>
    </row>
    <row r="27" spans="1:4">
      <c r="A27" t="s">
        <v>17</v>
      </c>
      <c r="B27" s="5">
        <f>STDEV(B17:B24)</f>
        <v>11684.13907665962</v>
      </c>
      <c r="C27" s="5">
        <f>STDEV(C17:C24)</f>
        <v>9947.8567665044866</v>
      </c>
    </row>
    <row r="28" spans="1:4">
      <c r="B28" s="5">
        <f>B27/1000</f>
        <v>11.684139076659619</v>
      </c>
      <c r="C28" s="5">
        <f>C27/1000</f>
        <v>9.9478567665044864</v>
      </c>
    </row>
  </sheetData>
  <mergeCells count="2">
    <mergeCell ref="D6:G6"/>
    <mergeCell ref="A6:B6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Untreated</vt:lpstr>
      <vt:lpstr>Sirolimus Exp</vt:lpstr>
    </vt:vector>
  </TitlesOfParts>
  <Company>USUHS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KLOVER, PETER.CIV.USUHS</dc:creator>
  <cp:lastModifiedBy>J Gillbert</cp:lastModifiedBy>
  <dcterms:created xsi:type="dcterms:W3CDTF">2016-11-30T18:32:58Z</dcterms:created>
  <dcterms:modified xsi:type="dcterms:W3CDTF">2017-07-10T08:21:41Z</dcterms:modified>
</cp:coreProperties>
</file>