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helmutkramer/Dropbox/CDK5 paper/Source data/Figure 4-figure supplememt-1/"/>
    </mc:Choice>
  </mc:AlternateContent>
  <bookViews>
    <workbookView xWindow="680" yWindow="5980" windowWidth="28160" windowHeight="16880" tabRatio="500"/>
  </bookViews>
  <sheets>
    <sheet name="Figure 4-supplement-1-RTqPCR" sheetId="1" r:id="rId1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30" i="1" l="1"/>
  <c r="G30" i="1"/>
  <c r="P30" i="1"/>
  <c r="Q30" i="1"/>
  <c r="N28" i="1"/>
  <c r="G28" i="1"/>
  <c r="P28" i="1"/>
  <c r="Q28" i="1"/>
  <c r="N29" i="1"/>
  <c r="G29" i="1"/>
  <c r="P29" i="1"/>
  <c r="Q29" i="1"/>
  <c r="S29" i="1"/>
  <c r="R29" i="1"/>
  <c r="N24" i="1"/>
  <c r="G24" i="1"/>
  <c r="P24" i="1"/>
  <c r="Q24" i="1"/>
  <c r="N22" i="1"/>
  <c r="G22" i="1"/>
  <c r="P22" i="1"/>
  <c r="Q22" i="1"/>
  <c r="N23" i="1"/>
  <c r="G23" i="1"/>
  <c r="P23" i="1"/>
  <c r="Q23" i="1"/>
  <c r="S23" i="1"/>
  <c r="R23" i="1"/>
  <c r="N18" i="1"/>
  <c r="G18" i="1"/>
  <c r="P18" i="1"/>
  <c r="Q18" i="1"/>
  <c r="N16" i="1"/>
  <c r="G16" i="1"/>
  <c r="P16" i="1"/>
  <c r="Q16" i="1"/>
  <c r="N17" i="1"/>
  <c r="G17" i="1"/>
  <c r="P17" i="1"/>
  <c r="Q17" i="1"/>
  <c r="S17" i="1"/>
  <c r="R17" i="1"/>
  <c r="N12" i="1"/>
  <c r="G12" i="1"/>
  <c r="P12" i="1"/>
  <c r="Q12" i="1"/>
  <c r="N10" i="1"/>
  <c r="G10" i="1"/>
  <c r="P10" i="1"/>
  <c r="Q10" i="1"/>
  <c r="N11" i="1"/>
  <c r="G11" i="1"/>
  <c r="P11" i="1"/>
  <c r="Q11" i="1"/>
  <c r="S11" i="1"/>
  <c r="R11" i="1"/>
  <c r="N6" i="1"/>
  <c r="G6" i="1"/>
  <c r="P6" i="1"/>
  <c r="Q6" i="1"/>
  <c r="N4" i="1"/>
  <c r="G4" i="1"/>
  <c r="P4" i="1"/>
  <c r="Q4" i="1"/>
  <c r="N5" i="1"/>
  <c r="G5" i="1"/>
  <c r="P5" i="1"/>
  <c r="Q5" i="1"/>
  <c r="S5" i="1"/>
  <c r="R5" i="1"/>
</calcChain>
</file>

<file path=xl/sharedStrings.xml><?xml version="1.0" encoding="utf-8"?>
<sst xmlns="http://schemas.openxmlformats.org/spreadsheetml/2006/main" count="92" uniqueCount="33">
  <si>
    <t>SampleName</t>
  </si>
  <si>
    <t>Ct</t>
  </si>
  <si>
    <t>ΔCt</t>
  </si>
  <si>
    <t>ΔΔCt</t>
  </si>
  <si>
    <t>Rel. Amt.</t>
  </si>
  <si>
    <t>Avg</t>
  </si>
  <si>
    <t>StDev</t>
  </si>
  <si>
    <t>Da&gt;Cdk5 RNAi</t>
  </si>
  <si>
    <t>OreR fly rp49</t>
  </si>
  <si>
    <t>OreR fly cdk5</t>
  </si>
  <si>
    <t>Da&gt;Cdk5 RNAi rp49</t>
  </si>
  <si>
    <t>Da&gt;Cdk5 RNAi cdk5</t>
  </si>
  <si>
    <t>OreR fly p38b</t>
  </si>
  <si>
    <t>Da&gt;29405 rp49</t>
  </si>
  <si>
    <t>Da&gt;29405 p38b</t>
  </si>
  <si>
    <t>Da&gt;p38b RNAi 29405</t>
  </si>
  <si>
    <t>Da&gt;35252 rp49</t>
  </si>
  <si>
    <t>Da&gt;35252 p38b</t>
  </si>
  <si>
    <t>Da&gt;p38b RNAi 35252</t>
  </si>
  <si>
    <t>Da&gt;35252 rp50</t>
  </si>
  <si>
    <t>Da&gt;35252 rp51</t>
  </si>
  <si>
    <t>arm&gt;p35 RNAi 1</t>
  </si>
  <si>
    <t>OreR fly p35</t>
  </si>
  <si>
    <t>arm&gt; p35 RNAi 1 rp49</t>
  </si>
  <si>
    <t>arm&gt;p35 RNAi 1 p35</t>
  </si>
  <si>
    <t>arm&gt; p35 RNAi 1 rp50</t>
  </si>
  <si>
    <t>arm&gt;p35 RNAi 1 p36</t>
  </si>
  <si>
    <t>arm&gt; p35 RNAi 1 rp51</t>
  </si>
  <si>
    <t>arm&gt;p35 RNAi 1 p37</t>
  </si>
  <si>
    <t>arm&gt;p35 RNAi 2</t>
  </si>
  <si>
    <t>arm&gt;p35 RNAi 2 rp49</t>
  </si>
  <si>
    <t>arm&gt;p35 RNAi 2 p35</t>
  </si>
  <si>
    <t>RTqPCR analysis of Kinase knockdowns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</si>
</sst>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0" xfId="0" applyFont="1" applyFill="1"/>
    <xf numFmtId="0" fontId="0" fillId="2" borderId="0" xfId="0" applyFill="1"/>
    <xf numFmtId="0" fontId="1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tabSelected="1" workbookViewId="0">
      <selection activeCell="C36" sqref="C36"/>
    </sheetView>
  </sheetViews>
  <sheetFormatPr baseColWidth="10" defaultRowHeight="16" x14ac:dyDescent="0.2"/>
  <cols>
    <col min="1" max="1" width="19.5" customWidth="1"/>
    <col min="2" max="2" width="14.6640625" customWidth="1"/>
    <col min="3" max="3" width="9.6640625" customWidth="1"/>
    <col min="4" max="4" width="5" customWidth="1"/>
    <col min="5" max="5" width="13.33203125" style="1" customWidth="1"/>
    <col min="6" max="6" width="8.5" customWidth="1"/>
    <col min="7" max="7" width="9.6640625" style="1" customWidth="1"/>
    <col min="8" max="8" width="5.83203125" customWidth="1"/>
    <col min="9" max="9" width="19.1640625" customWidth="1"/>
    <col min="10" max="10" width="9.5" style="1" customWidth="1"/>
    <col min="11" max="11" width="5.6640625" customWidth="1"/>
    <col min="12" max="12" width="17.6640625" style="1" customWidth="1"/>
    <col min="13" max="13" width="8.5" style="1" customWidth="1"/>
    <col min="14" max="14" width="9" style="1" customWidth="1"/>
    <col min="15" max="15" width="4.5" customWidth="1"/>
    <col min="16" max="16" width="10.83203125" style="1"/>
  </cols>
  <sheetData>
    <row r="1" spans="1:20" s="9" customFormat="1" ht="19" x14ac:dyDescent="0.25">
      <c r="A1" s="9" t="s">
        <v>32</v>
      </c>
      <c r="E1" s="10"/>
      <c r="G1" s="10"/>
      <c r="J1" s="10"/>
      <c r="L1" s="10"/>
      <c r="M1" s="10"/>
      <c r="N1" s="10"/>
      <c r="P1" s="10"/>
    </row>
    <row r="2" spans="1:20" x14ac:dyDescent="0.2">
      <c r="T2" s="1"/>
    </row>
    <row r="3" spans="1:20" x14ac:dyDescent="0.2">
      <c r="A3" s="2"/>
      <c r="B3" s="2" t="s">
        <v>0</v>
      </c>
      <c r="C3" s="2" t="s">
        <v>1</v>
      </c>
      <c r="D3" s="2"/>
      <c r="E3" s="2" t="s">
        <v>0</v>
      </c>
      <c r="F3" s="2" t="s">
        <v>1</v>
      </c>
      <c r="G3" s="2" t="s">
        <v>2</v>
      </c>
      <c r="H3" s="2"/>
      <c r="I3" s="3" t="s">
        <v>0</v>
      </c>
      <c r="J3" s="3" t="s">
        <v>1</v>
      </c>
      <c r="K3" s="2"/>
      <c r="L3" s="3" t="s">
        <v>0</v>
      </c>
      <c r="M3" s="3" t="s">
        <v>1</v>
      </c>
      <c r="N3" s="2" t="s">
        <v>2</v>
      </c>
      <c r="O3" s="2"/>
      <c r="P3" s="2" t="s">
        <v>3</v>
      </c>
      <c r="Q3" s="4" t="s">
        <v>4</v>
      </c>
      <c r="R3" s="5" t="s">
        <v>5</v>
      </c>
      <c r="S3" s="2" t="s">
        <v>6</v>
      </c>
      <c r="T3" s="2"/>
    </row>
    <row r="4" spans="1:20" x14ac:dyDescent="0.2">
      <c r="A4" s="8" t="s">
        <v>7</v>
      </c>
      <c r="B4" t="s">
        <v>8</v>
      </c>
      <c r="C4">
        <v>17.127300000000002</v>
      </c>
      <c r="E4" s="1" t="s">
        <v>9</v>
      </c>
      <c r="F4">
        <v>18.596299999999999</v>
      </c>
      <c r="G4" s="1">
        <f>F4-C4</f>
        <v>1.4689999999999976</v>
      </c>
      <c r="I4" t="s">
        <v>10</v>
      </c>
      <c r="J4" s="1">
        <v>17.774799999999999</v>
      </c>
      <c r="L4" s="1" t="s">
        <v>11</v>
      </c>
      <c r="M4" s="1">
        <v>20.357900000000001</v>
      </c>
      <c r="N4" s="1">
        <f>M4-J4</f>
        <v>2.5831000000000017</v>
      </c>
      <c r="P4" s="1">
        <f>N4-G4</f>
        <v>1.1141000000000041</v>
      </c>
      <c r="Q4" s="6">
        <f>2^(-P4)</f>
        <v>0.46197926315121507</v>
      </c>
      <c r="R4" s="7"/>
      <c r="T4" s="1"/>
    </row>
    <row r="5" spans="1:20" x14ac:dyDescent="0.2">
      <c r="A5" s="8"/>
      <c r="B5" t="s">
        <v>8</v>
      </c>
      <c r="C5">
        <v>17.218299999999999</v>
      </c>
      <c r="E5" s="1" t="s">
        <v>9</v>
      </c>
      <c r="F5">
        <v>18.6203</v>
      </c>
      <c r="G5" s="1">
        <f t="shared" ref="G5:G6" si="0">F5-C5</f>
        <v>1.402000000000001</v>
      </c>
      <c r="I5" t="s">
        <v>10</v>
      </c>
      <c r="J5" s="1">
        <v>17.8657</v>
      </c>
      <c r="L5" s="1" t="s">
        <v>11</v>
      </c>
      <c r="M5" s="1">
        <v>20.5501</v>
      </c>
      <c r="N5" s="1">
        <f t="shared" ref="N5:N6" si="1">M5-J5</f>
        <v>2.6844000000000001</v>
      </c>
      <c r="P5" s="1">
        <f t="shared" ref="P5:P6" si="2">N5-G5</f>
        <v>1.2823999999999991</v>
      </c>
      <c r="Q5" s="6">
        <f t="shared" ref="Q5:Q30" si="3">2^(-P5)</f>
        <v>0.4111110343714604</v>
      </c>
      <c r="R5" s="7">
        <f>AVERAGE(Q4:Q6)</f>
        <v>0.41625015019586825</v>
      </c>
      <c r="S5">
        <f>STDEV(Q4:Q6)</f>
        <v>4.3388420979733618E-2</v>
      </c>
      <c r="T5" s="1"/>
    </row>
    <row r="6" spans="1:20" x14ac:dyDescent="0.2">
      <c r="A6" s="8"/>
      <c r="B6" t="s">
        <v>8</v>
      </c>
      <c r="C6">
        <v>17.3093</v>
      </c>
      <c r="E6" s="1" t="s">
        <v>9</v>
      </c>
      <c r="F6">
        <v>18.6312</v>
      </c>
      <c r="G6" s="1">
        <f t="shared" si="0"/>
        <v>1.3218999999999994</v>
      </c>
      <c r="I6" t="s">
        <v>10</v>
      </c>
      <c r="J6" s="1">
        <v>17.8826</v>
      </c>
      <c r="L6" s="1" t="s">
        <v>11</v>
      </c>
      <c r="M6" s="1">
        <v>20.617000000000001</v>
      </c>
      <c r="N6" s="1">
        <f t="shared" si="1"/>
        <v>2.7344000000000008</v>
      </c>
      <c r="P6" s="1">
        <f t="shared" si="2"/>
        <v>1.4125000000000014</v>
      </c>
      <c r="Q6" s="6">
        <f t="shared" si="3"/>
        <v>0.37566015306492934</v>
      </c>
      <c r="R6" s="7"/>
      <c r="T6" s="1"/>
    </row>
    <row r="7" spans="1:20" x14ac:dyDescent="0.2">
      <c r="A7" s="8"/>
      <c r="Q7" s="6"/>
      <c r="R7" s="7"/>
      <c r="T7" s="1"/>
    </row>
    <row r="8" spans="1:20" x14ac:dyDescent="0.2">
      <c r="A8" s="8"/>
      <c r="Q8" s="6"/>
      <c r="R8" s="7"/>
      <c r="T8" s="1"/>
    </row>
    <row r="9" spans="1:20" x14ac:dyDescent="0.2">
      <c r="A9" s="8"/>
      <c r="G9" s="2" t="s">
        <v>2</v>
      </c>
      <c r="N9" s="2" t="s">
        <v>2</v>
      </c>
      <c r="P9" s="2" t="s">
        <v>3</v>
      </c>
      <c r="Q9" s="6"/>
      <c r="R9" s="7"/>
      <c r="T9" s="1"/>
    </row>
    <row r="10" spans="1:20" x14ac:dyDescent="0.2">
      <c r="A10" s="8" t="s">
        <v>15</v>
      </c>
      <c r="B10" t="s">
        <v>8</v>
      </c>
      <c r="C10">
        <v>17.127300000000002</v>
      </c>
      <c r="E10" s="1" t="s">
        <v>12</v>
      </c>
      <c r="F10">
        <v>20.1965</v>
      </c>
      <c r="G10" s="1">
        <f>F10-C10</f>
        <v>3.0691999999999986</v>
      </c>
      <c r="I10" t="s">
        <v>13</v>
      </c>
      <c r="J10" s="1">
        <v>16.527100000000001</v>
      </c>
      <c r="L10" s="1" t="s">
        <v>14</v>
      </c>
      <c r="M10" s="1">
        <v>20.1936</v>
      </c>
      <c r="N10" s="1">
        <f>M10-J10</f>
        <v>3.6664999999999992</v>
      </c>
      <c r="P10" s="1">
        <f>N10-G10</f>
        <v>0.59730000000000061</v>
      </c>
      <c r="Q10" s="6">
        <f t="shared" si="3"/>
        <v>0.6609898393063931</v>
      </c>
      <c r="R10" s="7"/>
      <c r="T10" s="1"/>
    </row>
    <row r="11" spans="1:20" x14ac:dyDescent="0.2">
      <c r="A11" s="8"/>
      <c r="B11" t="s">
        <v>8</v>
      </c>
      <c r="C11">
        <v>17.218299999999999</v>
      </c>
      <c r="E11" s="1" t="s">
        <v>12</v>
      </c>
      <c r="F11">
        <v>20.218499999999999</v>
      </c>
      <c r="G11" s="1">
        <f t="shared" ref="G11:G12" si="4">F11-C11</f>
        <v>3.0001999999999995</v>
      </c>
      <c r="I11" t="s">
        <v>13</v>
      </c>
      <c r="J11" s="1">
        <v>16.564599999999999</v>
      </c>
      <c r="L11" s="1" t="s">
        <v>14</v>
      </c>
      <c r="M11" s="1">
        <v>20.2807</v>
      </c>
      <c r="N11" s="1">
        <f t="shared" ref="N11:N12" si="5">M11-J11</f>
        <v>3.7161000000000008</v>
      </c>
      <c r="P11" s="1">
        <f t="shared" ref="P11:P12" si="6">N11-G11</f>
        <v>0.71590000000000131</v>
      </c>
      <c r="Q11" s="6">
        <f t="shared" si="3"/>
        <v>0.60882520841663357</v>
      </c>
      <c r="R11" s="7">
        <f>AVERAGE(Q10:Q12)</f>
        <v>0.61785197451147555</v>
      </c>
      <c r="S11">
        <f>STDEV(Q10:Q12)</f>
        <v>3.9407644814945991E-2</v>
      </c>
      <c r="T11" s="1"/>
    </row>
    <row r="12" spans="1:20" x14ac:dyDescent="0.2">
      <c r="A12" s="8"/>
      <c r="B12" t="s">
        <v>8</v>
      </c>
      <c r="C12">
        <v>17.3093</v>
      </c>
      <c r="E12" s="1" t="s">
        <v>12</v>
      </c>
      <c r="F12">
        <v>20.240600000000001</v>
      </c>
      <c r="G12" s="1">
        <f t="shared" si="4"/>
        <v>2.9313000000000002</v>
      </c>
      <c r="I12" t="s">
        <v>13</v>
      </c>
      <c r="J12" s="1">
        <v>16.590199999999999</v>
      </c>
      <c r="L12" s="1" t="s">
        <v>14</v>
      </c>
      <c r="M12" s="1">
        <v>20.298100000000002</v>
      </c>
      <c r="N12" s="1">
        <f t="shared" si="5"/>
        <v>3.7079000000000022</v>
      </c>
      <c r="P12" s="1">
        <f t="shared" si="6"/>
        <v>0.77660000000000196</v>
      </c>
      <c r="Q12" s="6">
        <f t="shared" si="3"/>
        <v>0.58374087581139988</v>
      </c>
      <c r="R12" s="7"/>
      <c r="T12" s="1"/>
    </row>
    <row r="13" spans="1:20" x14ac:dyDescent="0.2">
      <c r="A13" s="8"/>
      <c r="Q13" s="6"/>
      <c r="R13" s="7"/>
      <c r="T13" s="1"/>
    </row>
    <row r="14" spans="1:20" x14ac:dyDescent="0.2">
      <c r="A14" s="8"/>
      <c r="Q14" s="6"/>
      <c r="R14" s="7"/>
      <c r="T14" s="1"/>
    </row>
    <row r="15" spans="1:20" x14ac:dyDescent="0.2">
      <c r="A15" s="8"/>
      <c r="G15" s="2" t="s">
        <v>2</v>
      </c>
      <c r="N15" s="2" t="s">
        <v>2</v>
      </c>
      <c r="P15" s="2" t="s">
        <v>3</v>
      </c>
      <c r="Q15" s="6"/>
      <c r="R15" s="7"/>
      <c r="T15" s="1"/>
    </row>
    <row r="16" spans="1:20" x14ac:dyDescent="0.2">
      <c r="A16" s="8" t="s">
        <v>18</v>
      </c>
      <c r="B16" t="s">
        <v>8</v>
      </c>
      <c r="C16">
        <v>17.127300000000002</v>
      </c>
      <c r="E16" s="1" t="s">
        <v>12</v>
      </c>
      <c r="F16">
        <v>20.1965</v>
      </c>
      <c r="G16" s="1">
        <f>F16-C16</f>
        <v>3.0691999999999986</v>
      </c>
      <c r="I16" t="s">
        <v>16</v>
      </c>
      <c r="J16" s="1">
        <v>16.631399999999999</v>
      </c>
      <c r="L16" s="1" t="s">
        <v>17</v>
      </c>
      <c r="M16" s="1">
        <v>23.3279</v>
      </c>
      <c r="N16" s="1">
        <f>M16-J16</f>
        <v>6.6965000000000003</v>
      </c>
      <c r="P16" s="1">
        <f>N16-G16</f>
        <v>3.6273000000000017</v>
      </c>
      <c r="Q16" s="6">
        <f t="shared" si="3"/>
        <v>8.0923358139425264E-2</v>
      </c>
      <c r="R16" s="7"/>
      <c r="T16" s="1"/>
    </row>
    <row r="17" spans="1:20" x14ac:dyDescent="0.2">
      <c r="A17" s="8"/>
      <c r="B17" t="s">
        <v>8</v>
      </c>
      <c r="C17">
        <v>17.218299999999999</v>
      </c>
      <c r="E17" s="1" t="s">
        <v>12</v>
      </c>
      <c r="F17">
        <v>20.218499999999999</v>
      </c>
      <c r="G17" s="1">
        <f t="shared" ref="G17:G18" si="7">F17-C17</f>
        <v>3.0001999999999995</v>
      </c>
      <c r="I17" t="s">
        <v>19</v>
      </c>
      <c r="J17" s="1">
        <v>16.914300000000001</v>
      </c>
      <c r="L17" s="1" t="s">
        <v>17</v>
      </c>
      <c r="M17" s="1">
        <v>23.237400000000001</v>
      </c>
      <c r="N17" s="1">
        <f t="shared" ref="N17:N18" si="8">M17-J17</f>
        <v>6.3231000000000002</v>
      </c>
      <c r="P17" s="1">
        <f t="shared" ref="P17:P18" si="9">N17-G17</f>
        <v>3.3229000000000006</v>
      </c>
      <c r="Q17" s="6">
        <f t="shared" si="3"/>
        <v>9.9932655357830524E-2</v>
      </c>
      <c r="R17" s="7">
        <f>AVERAGE(Q16:Q18)</f>
        <v>8.1068190442094748E-2</v>
      </c>
      <c r="S17">
        <f>STDEV(Q16:Q18)</f>
        <v>1.8792467348928657E-2</v>
      </c>
      <c r="T17" s="1"/>
    </row>
    <row r="18" spans="1:20" x14ac:dyDescent="0.2">
      <c r="A18" s="8"/>
      <c r="B18" t="s">
        <v>8</v>
      </c>
      <c r="C18">
        <v>17.3093</v>
      </c>
      <c r="E18" s="1" t="s">
        <v>12</v>
      </c>
      <c r="F18">
        <v>20.240600000000001</v>
      </c>
      <c r="G18" s="1">
        <f t="shared" si="7"/>
        <v>2.9313000000000002</v>
      </c>
      <c r="I18" t="s">
        <v>20</v>
      </c>
      <c r="J18" s="1">
        <v>16.455500000000001</v>
      </c>
      <c r="L18" s="1" t="s">
        <v>17</v>
      </c>
      <c r="M18" s="1">
        <v>23.3903</v>
      </c>
      <c r="N18" s="1">
        <f t="shared" si="8"/>
        <v>6.9347999999999992</v>
      </c>
      <c r="P18" s="1">
        <f t="shared" si="9"/>
        <v>4.0034999999999989</v>
      </c>
      <c r="Q18" s="6">
        <f t="shared" si="3"/>
        <v>6.2348557829028449E-2</v>
      </c>
      <c r="R18" s="7"/>
      <c r="T18" s="1"/>
    </row>
    <row r="19" spans="1:20" x14ac:dyDescent="0.2">
      <c r="A19" s="8"/>
      <c r="Q19" s="6"/>
      <c r="R19" s="7"/>
      <c r="T19" s="1"/>
    </row>
    <row r="20" spans="1:20" x14ac:dyDescent="0.2">
      <c r="A20" s="8"/>
      <c r="Q20" s="6"/>
      <c r="R20" s="7"/>
      <c r="T20" s="1"/>
    </row>
    <row r="21" spans="1:20" x14ac:dyDescent="0.2">
      <c r="A21" s="8"/>
      <c r="G21" s="2" t="s">
        <v>2</v>
      </c>
      <c r="N21" s="2" t="s">
        <v>2</v>
      </c>
      <c r="P21" s="2" t="s">
        <v>3</v>
      </c>
      <c r="Q21" s="6"/>
      <c r="R21" s="7"/>
      <c r="T21" s="1"/>
    </row>
    <row r="22" spans="1:20" x14ac:dyDescent="0.2">
      <c r="A22" s="8" t="s">
        <v>21</v>
      </c>
      <c r="B22" t="s">
        <v>8</v>
      </c>
      <c r="C22">
        <v>17.127300000000002</v>
      </c>
      <c r="E22" s="1" t="s">
        <v>22</v>
      </c>
      <c r="F22">
        <v>21.946200000000001</v>
      </c>
      <c r="G22" s="1">
        <f>F22-C22</f>
        <v>4.8188999999999993</v>
      </c>
      <c r="I22" t="s">
        <v>23</v>
      </c>
      <c r="J22" s="1">
        <v>16.9923</v>
      </c>
      <c r="L22" s="1" t="s">
        <v>24</v>
      </c>
      <c r="M22" s="1">
        <v>22.944099999999999</v>
      </c>
      <c r="N22" s="1">
        <f>M22-J22</f>
        <v>5.9517999999999986</v>
      </c>
      <c r="P22" s="1">
        <f>N22-G22</f>
        <v>1.1328999999999994</v>
      </c>
      <c r="Q22" s="6">
        <f t="shared" si="3"/>
        <v>0.45599818905038952</v>
      </c>
      <c r="R22" s="7"/>
      <c r="T22" s="1"/>
    </row>
    <row r="23" spans="1:20" x14ac:dyDescent="0.2">
      <c r="A23" s="8"/>
      <c r="B23" t="s">
        <v>8</v>
      </c>
      <c r="C23">
        <v>17.218299999999999</v>
      </c>
      <c r="E23" s="1" t="s">
        <v>22</v>
      </c>
      <c r="F23">
        <v>22</v>
      </c>
      <c r="G23" s="1">
        <f t="shared" ref="G23:G24" si="10">F23-C23</f>
        <v>4.7817000000000007</v>
      </c>
      <c r="I23" t="s">
        <v>25</v>
      </c>
      <c r="J23" s="1">
        <v>17.0334</v>
      </c>
      <c r="L23" s="1" t="s">
        <v>26</v>
      </c>
      <c r="M23" s="1">
        <v>23.040199999999999</v>
      </c>
      <c r="N23" s="1">
        <f t="shared" ref="N23:N24" si="11">M23-J23</f>
        <v>6.0067999999999984</v>
      </c>
      <c r="P23" s="1">
        <f t="shared" ref="P23:P24" si="12">N23-G23</f>
        <v>1.2250999999999976</v>
      </c>
      <c r="Q23" s="6">
        <f t="shared" si="3"/>
        <v>0.4277678612049734</v>
      </c>
      <c r="R23" s="7">
        <f>AVERAGE(Q22:Q24)</f>
        <v>0.43682260674173917</v>
      </c>
      <c r="S23">
        <f>STDEV(Q22:Q24)</f>
        <v>1.6615094200372937E-2</v>
      </c>
      <c r="T23" s="1"/>
    </row>
    <row r="24" spans="1:20" x14ac:dyDescent="0.2">
      <c r="A24" s="8"/>
      <c r="B24" t="s">
        <v>8</v>
      </c>
      <c r="C24">
        <v>17.3093</v>
      </c>
      <c r="E24" s="1" t="s">
        <v>22</v>
      </c>
      <c r="F24">
        <v>21.968499999999999</v>
      </c>
      <c r="G24" s="1">
        <f t="shared" si="10"/>
        <v>4.6591999999999985</v>
      </c>
      <c r="I24" t="s">
        <v>27</v>
      </c>
      <c r="J24" s="1">
        <v>16.978100000000001</v>
      </c>
      <c r="L24" s="1" t="s">
        <v>28</v>
      </c>
      <c r="M24" s="1">
        <v>22.866</v>
      </c>
      <c r="N24" s="1">
        <f t="shared" si="11"/>
        <v>5.8878999999999984</v>
      </c>
      <c r="P24" s="1">
        <f t="shared" si="12"/>
        <v>1.2286999999999999</v>
      </c>
      <c r="Q24" s="6">
        <f t="shared" si="3"/>
        <v>0.42670176996985471</v>
      </c>
      <c r="R24" s="7"/>
      <c r="T24" s="1"/>
    </row>
    <row r="25" spans="1:20" x14ac:dyDescent="0.2">
      <c r="A25" s="8"/>
      <c r="Q25" s="6"/>
      <c r="R25" s="7"/>
      <c r="T25" s="1"/>
    </row>
    <row r="26" spans="1:20" x14ac:dyDescent="0.2">
      <c r="A26" s="8"/>
      <c r="Q26" s="6"/>
      <c r="R26" s="7"/>
      <c r="T26" s="1"/>
    </row>
    <row r="27" spans="1:20" x14ac:dyDescent="0.2">
      <c r="A27" s="8"/>
      <c r="G27" s="2" t="s">
        <v>2</v>
      </c>
      <c r="N27" s="2" t="s">
        <v>2</v>
      </c>
      <c r="P27" s="2" t="s">
        <v>3</v>
      </c>
      <c r="Q27" s="6"/>
      <c r="R27" s="7"/>
      <c r="T27" s="1"/>
    </row>
    <row r="28" spans="1:20" x14ac:dyDescent="0.2">
      <c r="A28" s="8" t="s">
        <v>29</v>
      </c>
      <c r="B28" t="s">
        <v>8</v>
      </c>
      <c r="C28">
        <v>17.127300000000002</v>
      </c>
      <c r="E28" s="1" t="s">
        <v>22</v>
      </c>
      <c r="F28">
        <v>21.946200000000001</v>
      </c>
      <c r="G28" s="1">
        <f>F28-C28</f>
        <v>4.8188999999999993</v>
      </c>
      <c r="I28" t="s">
        <v>30</v>
      </c>
      <c r="J28" s="1">
        <v>17.097899999999999</v>
      </c>
      <c r="L28" s="1" t="s">
        <v>31</v>
      </c>
      <c r="M28" s="1">
        <v>22.628399999999999</v>
      </c>
      <c r="N28" s="1">
        <f>M28-J28</f>
        <v>5.5305</v>
      </c>
      <c r="P28" s="1">
        <f>N28-G28</f>
        <v>0.71160000000000068</v>
      </c>
      <c r="Q28" s="6">
        <f t="shared" si="3"/>
        <v>0.61064253892760711</v>
      </c>
      <c r="R28" s="7"/>
      <c r="T28" s="1"/>
    </row>
    <row r="29" spans="1:20" x14ac:dyDescent="0.2">
      <c r="B29" t="s">
        <v>8</v>
      </c>
      <c r="C29">
        <v>17.218299999999999</v>
      </c>
      <c r="E29" s="1" t="s">
        <v>22</v>
      </c>
      <c r="F29">
        <v>22</v>
      </c>
      <c r="G29" s="1">
        <f t="shared" ref="G29:G30" si="13">F29-C29</f>
        <v>4.7817000000000007</v>
      </c>
      <c r="I29" t="s">
        <v>30</v>
      </c>
      <c r="J29" s="1">
        <v>17.072299999999998</v>
      </c>
      <c r="L29" s="1" t="s">
        <v>31</v>
      </c>
      <c r="M29" s="1">
        <v>22.677800000000001</v>
      </c>
      <c r="N29" s="1">
        <f t="shared" ref="N29:N30" si="14">M29-J29</f>
        <v>5.6055000000000028</v>
      </c>
      <c r="P29" s="1">
        <f t="shared" ref="P29:P30" si="15">N29-G29</f>
        <v>0.82380000000000209</v>
      </c>
      <c r="Q29" s="6">
        <f t="shared" si="3"/>
        <v>0.56495192082286882</v>
      </c>
      <c r="R29" s="7">
        <f>AVERAGE(Q28:Q30)</f>
        <v>0.53241308001723964</v>
      </c>
      <c r="S29">
        <f>STDEV(Q28:Q30)</f>
        <v>9.8610954321403071E-2</v>
      </c>
      <c r="T29" s="1"/>
    </row>
    <row r="30" spans="1:20" x14ac:dyDescent="0.2">
      <c r="B30" t="s">
        <v>8</v>
      </c>
      <c r="C30">
        <v>17.3093</v>
      </c>
      <c r="E30" s="1" t="s">
        <v>22</v>
      </c>
      <c r="F30">
        <v>21.5685</v>
      </c>
      <c r="G30" s="1">
        <f t="shared" si="13"/>
        <v>4.2591999999999999</v>
      </c>
      <c r="I30" t="s">
        <v>30</v>
      </c>
      <c r="J30" s="1">
        <v>17.101299999999998</v>
      </c>
      <c r="L30" s="1" t="s">
        <v>31</v>
      </c>
      <c r="M30" s="1">
        <v>22.606400000000001</v>
      </c>
      <c r="N30" s="1">
        <f t="shared" si="14"/>
        <v>5.5051000000000023</v>
      </c>
      <c r="P30" s="1">
        <f t="shared" si="15"/>
        <v>1.2459000000000024</v>
      </c>
      <c r="Q30" s="6">
        <f t="shared" si="3"/>
        <v>0.42164478030124281</v>
      </c>
      <c r="R30" s="7"/>
      <c r="T3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4-supplement-1-RTqPCR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2017-11-23T18:38:05Z</dcterms:created>
  <dcterms:modified xsi:type="dcterms:W3CDTF">2017-11-23T18:44:56Z</dcterms:modified>
</cp:coreProperties>
</file>