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searchHome\ResearchHomeDirs\ogdengrp\common\Ogden Lab\Disp cleavage MS\ELIFE SUBMISSION\Source Data\"/>
    </mc:Choice>
  </mc:AlternateContent>
  <bookViews>
    <workbookView xWindow="6900" yWindow="576" windowWidth="21588" windowHeight="111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Sheet1!$A$1:$V$67</definedName>
  </definedNames>
  <calcPr calcId="152511"/>
</workbook>
</file>

<file path=xl/calcChain.xml><?xml version="1.0" encoding="utf-8"?>
<calcChain xmlns="http://schemas.openxmlformats.org/spreadsheetml/2006/main">
  <c r="I8" i="1" l="1"/>
  <c r="I26" i="1"/>
  <c r="K33" i="1"/>
  <c r="K32" i="1"/>
  <c r="K41" i="1"/>
  <c r="K40" i="1"/>
  <c r="K39" i="1"/>
  <c r="K38" i="1"/>
  <c r="K37" i="1"/>
  <c r="K36" i="1"/>
  <c r="K34" i="1"/>
  <c r="K31" i="1"/>
  <c r="K30" i="1"/>
  <c r="K23" i="1" l="1"/>
  <c r="K22" i="1"/>
  <c r="K21" i="1"/>
  <c r="K20" i="1"/>
  <c r="K19" i="1"/>
  <c r="K18" i="1"/>
  <c r="K17" i="1"/>
  <c r="K16" i="1"/>
  <c r="K15" i="1"/>
  <c r="K14" i="1"/>
  <c r="K13" i="1"/>
  <c r="K12" i="1"/>
  <c r="J38" i="1" l="1"/>
  <c r="I35" i="1" l="1"/>
  <c r="J36" i="1"/>
  <c r="J17" i="1"/>
  <c r="H22" i="1" l="1"/>
  <c r="I18" i="1"/>
  <c r="J14" i="1"/>
  <c r="J22" i="1"/>
  <c r="H36" i="1"/>
  <c r="J32" i="1"/>
  <c r="H13" i="1"/>
  <c r="J23" i="1"/>
  <c r="H16" i="1"/>
  <c r="I14" i="1"/>
  <c r="I22" i="1"/>
  <c r="J18" i="1"/>
  <c r="I31" i="1"/>
  <c r="I40" i="1"/>
  <c r="J37" i="1"/>
  <c r="H18" i="1"/>
  <c r="I15" i="1"/>
  <c r="I23" i="1"/>
  <c r="J19" i="1"/>
  <c r="H31" i="1"/>
  <c r="I32" i="1"/>
  <c r="I41" i="1"/>
  <c r="J39" i="1"/>
  <c r="H19" i="1"/>
  <c r="I16" i="1"/>
  <c r="J12" i="1"/>
  <c r="J20" i="1"/>
  <c r="H33" i="1"/>
  <c r="I33" i="1"/>
  <c r="J30" i="1"/>
  <c r="J40" i="1"/>
  <c r="H21" i="1"/>
  <c r="I17" i="1"/>
  <c r="J13" i="1"/>
  <c r="J21" i="1"/>
  <c r="H34" i="1"/>
  <c r="I34" i="1"/>
  <c r="J31" i="1"/>
  <c r="J41" i="1"/>
  <c r="I19" i="1"/>
  <c r="J15" i="1"/>
  <c r="H37" i="1"/>
  <c r="I36" i="1"/>
  <c r="J34" i="1"/>
  <c r="H12" i="1"/>
  <c r="I12" i="1"/>
  <c r="I20" i="1"/>
  <c r="J16" i="1"/>
  <c r="H39" i="1"/>
  <c r="I37" i="1"/>
  <c r="J35" i="1"/>
  <c r="H15" i="1"/>
  <c r="I13" i="1"/>
  <c r="I21" i="1"/>
  <c r="H40" i="1"/>
  <c r="I38" i="1"/>
  <c r="H30" i="1" l="1"/>
</calcChain>
</file>

<file path=xl/sharedStrings.xml><?xml version="1.0" encoding="utf-8"?>
<sst xmlns="http://schemas.openxmlformats.org/spreadsheetml/2006/main" count="63" uniqueCount="25">
  <si>
    <t>Relatives</t>
  </si>
  <si>
    <t>2) Each Luc/Rn ration divide by average ratio of Control for all samples.</t>
  </si>
  <si>
    <t>3) Gives relative fold change for each one.</t>
  </si>
  <si>
    <t xml:space="preserve">4) Take average of fold change for each sample set.  This is what is graphed. </t>
  </si>
  <si>
    <t xml:space="preserve">5) Calculate the SEM for each sample set from the relative fol change values. </t>
  </si>
  <si>
    <t>1) Take average of all experiments for Control (0ng).</t>
  </si>
  <si>
    <t>Average Control ratio:</t>
  </si>
  <si>
    <t>Luc/Rn Ratios</t>
  </si>
  <si>
    <t>Lipofectamine 3000</t>
  </si>
  <si>
    <t>(-) SHh-FL</t>
  </si>
  <si>
    <t xml:space="preserve"> (+) SHh-FL</t>
  </si>
  <si>
    <t>GFP</t>
  </si>
  <si>
    <t>mDisp WT</t>
  </si>
  <si>
    <t>mDisp CS</t>
  </si>
  <si>
    <t>mDisp TM4/TM10</t>
  </si>
  <si>
    <t>Disp KO &amp; Light II Cells -  mDisp &amp; SHh-FL - Co-Culture Assay</t>
  </si>
  <si>
    <t>Co-culture: Flexi Perm: Serum Free Media</t>
  </si>
  <si>
    <t>Ratio: 1:10 (Disp KO vs Light 2 Cells)</t>
  </si>
  <si>
    <t>10-17</t>
  </si>
  <si>
    <t>11-17</t>
  </si>
  <si>
    <t>13-17</t>
  </si>
  <si>
    <r>
      <t xml:space="preserve">Date: </t>
    </r>
    <r>
      <rPr>
        <b/>
        <u/>
        <sz val="11"/>
        <color theme="1"/>
        <rFont val="Arial"/>
        <family val="2"/>
      </rPr>
      <t xml:space="preserve"> 3-17-2017   </t>
    </r>
  </si>
  <si>
    <t>21-17</t>
  </si>
  <si>
    <t>Exp. 10, 11 &amp; 13, 21-17 (A2) - Analysis &amp; Graph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</si>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</sst>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0" xfId="0" applyNumberFormat="1" applyBorder="1"/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/>
    <xf numFmtId="0" fontId="0" fillId="0" borderId="0" xfId="0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14" fontId="9" fillId="0" borderId="0" xfId="0" applyNumberFormat="1" applyFont="1" applyAlignment="1">
      <alignment horizontal="left" vertical="center"/>
    </xf>
    <xf numFmtId="0" fontId="9" fillId="0" borderId="0" xfId="0" applyFont="1"/>
    <xf numFmtId="0" fontId="0" fillId="0" borderId="0" xfId="0" applyFill="1" applyBorder="1"/>
    <xf numFmtId="165" fontId="0" fillId="0" borderId="0" xfId="0" applyNumberFormat="1" applyAlignment="1">
      <alignment horizontal="center"/>
    </xf>
    <xf numFmtId="166" fontId="0" fillId="0" borderId="0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/>
    <xf numFmtId="0" fontId="1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/>
    </xf>
    <xf numFmtId="0" fontId="10" fillId="0" borderId="0" xfId="0" applyFont="1"/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1" xfId="0" applyBorder="1"/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107"/>
  <sheetViews>
    <sheetView tabSelected="1" zoomScale="83" zoomScaleNormal="83" workbookViewId="0">
      <selection activeCell="M31" sqref="M31"/>
    </sheetView>
  </sheetViews>
  <sheetFormatPr defaultRowHeight="14.4" x14ac:dyDescent="0.3"/>
  <cols>
    <col min="1" max="1" width="4.109375" customWidth="1"/>
    <col min="2" max="2" width="22.6640625" customWidth="1"/>
    <col min="7" max="7" width="1" customWidth="1"/>
    <col min="8" max="8" width="10" customWidth="1"/>
    <col min="9" max="9" width="14" style="28" customWidth="1"/>
    <col min="10" max="11" width="12.33203125" style="28" customWidth="1"/>
    <col min="12" max="12" width="19" customWidth="1"/>
    <col min="13" max="13" width="8.5546875" customWidth="1"/>
    <col min="14" max="14" width="9.6640625" customWidth="1"/>
    <col min="15" max="15" width="4.44140625" customWidth="1"/>
    <col min="16" max="16" width="23" customWidth="1"/>
    <col min="17" max="17" width="12.33203125" customWidth="1"/>
    <col min="18" max="18" width="10.5546875" customWidth="1"/>
    <col min="19" max="19" width="12.33203125" customWidth="1"/>
    <col min="20" max="20" width="9.109375" style="40"/>
    <col min="21" max="21" width="13.33203125" style="40" customWidth="1"/>
    <col min="22" max="22" width="6.6640625" style="40" customWidth="1"/>
    <col min="23" max="24" width="9.109375" style="40"/>
  </cols>
  <sheetData>
    <row r="2" spans="1:23" ht="18" x14ac:dyDescent="0.35">
      <c r="B2" s="3" t="s">
        <v>23</v>
      </c>
      <c r="I2" s="23" t="s">
        <v>15</v>
      </c>
      <c r="J2" s="23"/>
      <c r="K2" s="23"/>
      <c r="L2" s="13"/>
      <c r="Q2" s="24" t="s">
        <v>21</v>
      </c>
    </row>
    <row r="3" spans="1:23" ht="18" x14ac:dyDescent="0.35">
      <c r="B3" s="3"/>
      <c r="I3" s="23" t="s">
        <v>8</v>
      </c>
      <c r="J3" s="23"/>
      <c r="K3" s="23"/>
      <c r="L3" s="13"/>
      <c r="Q3" s="24"/>
    </row>
    <row r="4" spans="1:23" ht="18" x14ac:dyDescent="0.35">
      <c r="B4" s="32" t="s">
        <v>16</v>
      </c>
      <c r="L4" s="3"/>
    </row>
    <row r="5" spans="1:23" ht="18" x14ac:dyDescent="0.35">
      <c r="B5" s="33" t="s">
        <v>17</v>
      </c>
      <c r="L5" s="5"/>
    </row>
    <row r="6" spans="1:23" ht="18" x14ac:dyDescent="0.35">
      <c r="B6" s="33"/>
      <c r="L6" s="5"/>
    </row>
    <row r="7" spans="1:23" x14ac:dyDescent="0.3">
      <c r="I7" s="2" t="s">
        <v>6</v>
      </c>
      <c r="J7" s="2"/>
      <c r="K7" s="2"/>
    </row>
    <row r="8" spans="1:23" ht="15" customHeight="1" x14ac:dyDescent="0.3">
      <c r="B8" s="4"/>
      <c r="I8" s="30">
        <f>AVERAGE(C12,C13,D12,D13,D14,E12,E13,E14,F12,F13,F14)</f>
        <v>1.0921698629033028E-2</v>
      </c>
      <c r="J8" s="30"/>
      <c r="K8" s="30"/>
    </row>
    <row r="9" spans="1:23" ht="15" customHeight="1" thickBot="1" x14ac:dyDescent="0.35">
      <c r="B9" s="4"/>
      <c r="C9" s="27" t="s">
        <v>24</v>
      </c>
      <c r="D9" s="27" t="s">
        <v>24</v>
      </c>
      <c r="E9" s="27" t="s">
        <v>24</v>
      </c>
      <c r="F9" s="27" t="s">
        <v>24</v>
      </c>
      <c r="I9" s="30"/>
      <c r="J9" s="30"/>
      <c r="K9" s="30"/>
    </row>
    <row r="10" spans="1:23" ht="15" thickBot="1" x14ac:dyDescent="0.35">
      <c r="C10" s="46" t="s">
        <v>18</v>
      </c>
      <c r="D10" s="46" t="s">
        <v>19</v>
      </c>
      <c r="E10" s="46" t="s">
        <v>20</v>
      </c>
      <c r="F10" s="46" t="s">
        <v>22</v>
      </c>
      <c r="G10" s="47"/>
      <c r="H10" s="46" t="s">
        <v>18</v>
      </c>
      <c r="I10" s="46" t="s">
        <v>19</v>
      </c>
      <c r="J10" s="46" t="s">
        <v>20</v>
      </c>
      <c r="K10" s="46" t="s">
        <v>22</v>
      </c>
    </row>
    <row r="11" spans="1:23" ht="29.25" customHeight="1" thickBot="1" x14ac:dyDescent="0.35">
      <c r="A11" s="9"/>
      <c r="B11" s="31" t="s">
        <v>9</v>
      </c>
      <c r="C11" s="20" t="s">
        <v>7</v>
      </c>
      <c r="D11" s="20" t="s">
        <v>7</v>
      </c>
      <c r="E11" s="20" t="s">
        <v>7</v>
      </c>
      <c r="F11" s="20" t="s">
        <v>7</v>
      </c>
      <c r="G11" s="48"/>
      <c r="H11" s="27" t="s">
        <v>0</v>
      </c>
      <c r="I11" s="27" t="s">
        <v>0</v>
      </c>
      <c r="J11" s="27" t="s">
        <v>0</v>
      </c>
      <c r="K11" s="27" t="s">
        <v>0</v>
      </c>
      <c r="L11" s="1"/>
      <c r="M11" s="2"/>
      <c r="N11" s="2"/>
      <c r="P11" s="29"/>
      <c r="Q11" s="20"/>
      <c r="R11" s="27"/>
    </row>
    <row r="12" spans="1:23" x14ac:dyDescent="0.3">
      <c r="A12" s="10">
        <v>1</v>
      </c>
      <c r="B12" s="6" t="s">
        <v>11</v>
      </c>
      <c r="C12" s="19">
        <v>9.4918251810958785E-3</v>
      </c>
      <c r="D12" s="19">
        <v>9.9986143278500313E-3</v>
      </c>
      <c r="E12" s="19">
        <v>1.1061404668911626E-2</v>
      </c>
      <c r="F12" s="19">
        <v>9.8979149126124082E-3</v>
      </c>
      <c r="G12" s="49"/>
      <c r="H12" s="45">
        <f>C12/$I$8</f>
        <v>0.8690795730129256</v>
      </c>
      <c r="I12" s="45">
        <f>D12/$I$8</f>
        <v>0.91548161760029056</v>
      </c>
      <c r="J12" s="45">
        <f>E12/$I$8</f>
        <v>1.0127916036345499</v>
      </c>
      <c r="K12" s="45">
        <f t="shared" ref="K12:K23" si="0">F12/$I$8</f>
        <v>0.90626149363807684</v>
      </c>
      <c r="L12" s="21"/>
      <c r="M12" s="21"/>
      <c r="N12" s="21"/>
      <c r="O12" s="16"/>
      <c r="Q12" s="21"/>
      <c r="R12" s="21"/>
      <c r="T12" s="37"/>
      <c r="U12" s="19"/>
      <c r="W12" s="19"/>
    </row>
    <row r="13" spans="1:23" x14ac:dyDescent="0.3">
      <c r="A13" s="10">
        <v>2</v>
      </c>
      <c r="B13" s="43"/>
      <c r="C13" s="19">
        <v>9.6824493084236504E-3</v>
      </c>
      <c r="D13" s="19">
        <v>1.2487638066046856E-2</v>
      </c>
      <c r="E13" s="19">
        <v>1.2049830714613087E-2</v>
      </c>
      <c r="F13" s="19">
        <v>1.0319510142488175E-2</v>
      </c>
      <c r="G13" s="49"/>
      <c r="H13" s="45">
        <f>C13/$I$8</f>
        <v>0.88653327996845699</v>
      </c>
      <c r="I13" s="45">
        <f t="shared" ref="I13:I23" si="1">D13/$I$8</f>
        <v>1.143378744479463</v>
      </c>
      <c r="J13" s="45">
        <f t="shared" ref="J13:J23" si="2">E13/$I$8</f>
        <v>1.1032927316435155</v>
      </c>
      <c r="K13" s="45">
        <f t="shared" si="0"/>
        <v>0.94486311085859276</v>
      </c>
      <c r="L13" s="21"/>
      <c r="M13" s="21"/>
      <c r="N13" s="21"/>
      <c r="O13" s="16"/>
      <c r="Q13" s="21"/>
      <c r="R13" s="21"/>
      <c r="T13" s="37"/>
      <c r="U13" s="19"/>
      <c r="W13" s="19"/>
    </row>
    <row r="14" spans="1:23" ht="15" thickBot="1" x14ac:dyDescent="0.35">
      <c r="A14" s="10">
        <v>3</v>
      </c>
      <c r="B14" s="8"/>
      <c r="C14" s="19"/>
      <c r="D14" s="19">
        <v>1.148762889438968E-2</v>
      </c>
      <c r="E14" s="19">
        <v>1.3010082402671097E-2</v>
      </c>
      <c r="F14" s="19">
        <v>1.0651786300260807E-2</v>
      </c>
      <c r="G14" s="49"/>
      <c r="H14" s="45"/>
      <c r="I14" s="45">
        <f t="shared" si="1"/>
        <v>1.0518170556228539</v>
      </c>
      <c r="J14" s="45">
        <f t="shared" si="2"/>
        <v>1.191214191544028</v>
      </c>
      <c r="K14" s="45">
        <f t="shared" si="0"/>
        <v>0.97528659799724604</v>
      </c>
      <c r="L14" s="21"/>
      <c r="M14" s="21"/>
      <c r="N14" s="21"/>
      <c r="O14" s="16"/>
      <c r="P14" s="16"/>
      <c r="Q14" s="21"/>
      <c r="R14" s="21"/>
      <c r="T14" s="37"/>
      <c r="U14" s="19"/>
      <c r="W14" s="19"/>
    </row>
    <row r="15" spans="1:23" x14ac:dyDescent="0.3">
      <c r="A15" s="10">
        <v>4</v>
      </c>
      <c r="B15" s="6" t="s">
        <v>12</v>
      </c>
      <c r="C15" s="19">
        <v>9.3788081331331076E-3</v>
      </c>
      <c r="D15" s="19">
        <v>9.8709182254375517E-3</v>
      </c>
      <c r="E15" s="19">
        <v>1.1456342537369688E-2</v>
      </c>
      <c r="F15" s="19">
        <v>9.7751995350690585E-3</v>
      </c>
      <c r="G15" s="49"/>
      <c r="H15" s="45">
        <f t="shared" ref="H15:H22" si="3">C15/$I$8</f>
        <v>0.85873163613959536</v>
      </c>
      <c r="I15" s="45">
        <f t="shared" si="1"/>
        <v>0.90378965403767886</v>
      </c>
      <c r="J15" s="45">
        <f t="shared" si="2"/>
        <v>1.0489524502091114</v>
      </c>
      <c r="K15" s="45">
        <f t="shared" si="0"/>
        <v>0.89502556947357592</v>
      </c>
      <c r="L15" s="21"/>
      <c r="M15" s="21"/>
      <c r="N15" s="21"/>
      <c r="O15" s="16"/>
      <c r="P15" s="34"/>
      <c r="Q15" s="21"/>
      <c r="R15" s="21"/>
      <c r="T15" s="37"/>
      <c r="U15" s="19"/>
      <c r="W15" s="19"/>
    </row>
    <row r="16" spans="1:23" x14ac:dyDescent="0.3">
      <c r="A16" s="10">
        <v>5</v>
      </c>
      <c r="B16" s="43"/>
      <c r="C16" s="19">
        <v>9.017446128406735E-3</v>
      </c>
      <c r="D16" s="19">
        <v>8.9415425183435922E-3</v>
      </c>
      <c r="E16" s="19">
        <v>1.1636544531126581E-2</v>
      </c>
      <c r="F16" s="19">
        <v>1.1229575548580896E-2</v>
      </c>
      <c r="G16" s="49"/>
      <c r="H16" s="45">
        <f t="shared" si="3"/>
        <v>0.82564502415730101</v>
      </c>
      <c r="I16" s="45">
        <f t="shared" si="1"/>
        <v>0.81869522517077986</v>
      </c>
      <c r="J16" s="45">
        <f t="shared" si="2"/>
        <v>1.0654518977655441</v>
      </c>
      <c r="K16" s="45">
        <f t="shared" si="0"/>
        <v>1.0281894721695986</v>
      </c>
      <c r="L16" s="21"/>
      <c r="M16" s="21"/>
      <c r="N16" s="21"/>
      <c r="O16" s="16"/>
      <c r="T16" s="37"/>
      <c r="U16" s="19"/>
      <c r="W16" s="19"/>
    </row>
    <row r="17" spans="1:23" ht="15" thickBot="1" x14ac:dyDescent="0.35">
      <c r="A17" s="10">
        <v>6</v>
      </c>
      <c r="B17" s="7"/>
      <c r="C17" s="19"/>
      <c r="D17" s="19">
        <v>9.3659954019417978E-3</v>
      </c>
      <c r="E17" s="19">
        <v>1.2367386591514793E-2</v>
      </c>
      <c r="F17" s="19">
        <v>1.1826909619223601E-2</v>
      </c>
      <c r="G17" s="49"/>
      <c r="H17" s="45"/>
      <c r="I17" s="45">
        <f t="shared" si="1"/>
        <v>0.85755849159253295</v>
      </c>
      <c r="J17" s="45">
        <f t="shared" si="2"/>
        <v>1.1323684173667556</v>
      </c>
      <c r="K17" s="45">
        <f t="shared" si="0"/>
        <v>1.0828818868691599</v>
      </c>
      <c r="L17" s="21"/>
      <c r="M17" s="21"/>
      <c r="N17" s="21"/>
      <c r="O17" s="16"/>
      <c r="P17" s="34"/>
      <c r="Q17" s="35"/>
      <c r="R17" s="35"/>
      <c r="T17" s="37"/>
      <c r="U17" s="19"/>
      <c r="W17" s="19"/>
    </row>
    <row r="18" spans="1:23" x14ac:dyDescent="0.3">
      <c r="A18" s="11">
        <v>7</v>
      </c>
      <c r="B18" s="6" t="s">
        <v>13</v>
      </c>
      <c r="C18" s="19">
        <v>8.3992444005532192E-3</v>
      </c>
      <c r="D18" s="19">
        <v>8.7483532019641801E-3</v>
      </c>
      <c r="E18" s="19">
        <v>1.3432529491830714E-2</v>
      </c>
      <c r="F18" s="19">
        <v>8.6067264449151797E-3</v>
      </c>
      <c r="G18" s="49"/>
      <c r="H18" s="45">
        <f t="shared" si="3"/>
        <v>0.76904194904495926</v>
      </c>
      <c r="I18" s="45">
        <f t="shared" si="1"/>
        <v>0.80100664732759908</v>
      </c>
      <c r="J18" s="45">
        <f t="shared" si="2"/>
        <v>1.22989380572388</v>
      </c>
      <c r="K18" s="45">
        <f t="shared" si="0"/>
        <v>0.78803918119806171</v>
      </c>
      <c r="L18" s="21"/>
      <c r="M18" s="21"/>
      <c r="N18" s="21"/>
      <c r="O18" s="16"/>
      <c r="T18" s="37"/>
      <c r="U18" s="19"/>
      <c r="W18" s="19"/>
    </row>
    <row r="19" spans="1:23" x14ac:dyDescent="0.3">
      <c r="A19" s="11">
        <v>8</v>
      </c>
      <c r="B19" s="43"/>
      <c r="C19" s="19">
        <v>8.9101874446723024E-3</v>
      </c>
      <c r="D19" s="19">
        <v>5.3992742034549386E-3</v>
      </c>
      <c r="E19" s="19">
        <v>1.1581310709590297E-2</v>
      </c>
      <c r="F19" s="19">
        <v>1.0176228617455606E-2</v>
      </c>
      <c r="G19" s="49"/>
      <c r="H19" s="45">
        <f t="shared" si="3"/>
        <v>0.81582432800209781</v>
      </c>
      <c r="I19" s="45">
        <f t="shared" si="1"/>
        <v>0.49436213054827471</v>
      </c>
      <c r="J19" s="45">
        <f t="shared" si="2"/>
        <v>1.060394642167092</v>
      </c>
      <c r="K19" s="45">
        <f t="shared" si="0"/>
        <v>0.93174413276742996</v>
      </c>
      <c r="L19" s="21"/>
      <c r="M19" s="21"/>
      <c r="N19" s="21"/>
      <c r="O19" s="16"/>
      <c r="P19" s="34"/>
      <c r="Q19" s="21"/>
      <c r="R19" s="21"/>
      <c r="T19" s="37"/>
      <c r="U19" s="19"/>
      <c r="W19" s="19"/>
    </row>
    <row r="20" spans="1:23" ht="15" thickBot="1" x14ac:dyDescent="0.35">
      <c r="A20" s="11">
        <v>9</v>
      </c>
      <c r="B20" s="8"/>
      <c r="C20" s="19"/>
      <c r="D20" s="19">
        <v>6.7642883933140083E-3</v>
      </c>
      <c r="E20" s="19">
        <v>1.1956903830891387E-2</v>
      </c>
      <c r="F20" s="19">
        <v>1.0360051949329005E-2</v>
      </c>
      <c r="G20" s="49"/>
      <c r="H20" s="45"/>
      <c r="I20" s="45">
        <f t="shared" si="1"/>
        <v>0.61934398879425012</v>
      </c>
      <c r="J20" s="45">
        <f t="shared" si="2"/>
        <v>1.0947842672664931</v>
      </c>
      <c r="K20" s="45">
        <f t="shared" si="0"/>
        <v>0.94857515311665863</v>
      </c>
      <c r="L20" s="21"/>
      <c r="M20" s="21"/>
      <c r="N20" s="21"/>
      <c r="O20" s="16"/>
      <c r="T20" s="37"/>
      <c r="U20" s="19"/>
      <c r="W20" s="19"/>
    </row>
    <row r="21" spans="1:23" x14ac:dyDescent="0.3">
      <c r="A21" s="11">
        <v>10</v>
      </c>
      <c r="B21" s="6" t="s">
        <v>14</v>
      </c>
      <c r="C21" s="19">
        <v>9.5456807791271647E-3</v>
      </c>
      <c r="D21" s="19">
        <v>1.0792606969053297E-2</v>
      </c>
      <c r="E21" s="19">
        <v>1.1273727102147269E-2</v>
      </c>
      <c r="F21" s="19">
        <v>9.3638700082190711E-3</v>
      </c>
      <c r="G21" s="49"/>
      <c r="H21" s="45">
        <f t="shared" si="3"/>
        <v>0.87401063729702166</v>
      </c>
      <c r="I21" s="45">
        <f t="shared" si="1"/>
        <v>0.98818025800157427</v>
      </c>
      <c r="J21" s="45">
        <f t="shared" si="2"/>
        <v>1.0322320259028617</v>
      </c>
      <c r="K21" s="45">
        <f t="shared" si="0"/>
        <v>0.85736388873862546</v>
      </c>
      <c r="L21" s="21"/>
      <c r="M21" s="21"/>
      <c r="N21" s="21"/>
      <c r="O21" s="16"/>
      <c r="P21" s="34"/>
      <c r="Q21" s="35"/>
      <c r="R21" s="35"/>
      <c r="T21" s="37"/>
      <c r="U21" s="19"/>
      <c r="W21" s="19"/>
    </row>
    <row r="22" spans="1:23" x14ac:dyDescent="0.3">
      <c r="A22" s="11">
        <v>11</v>
      </c>
      <c r="B22" s="43"/>
      <c r="C22" s="19">
        <v>9.1591281515389627E-3</v>
      </c>
      <c r="D22" s="19">
        <v>1.0703916400058609E-2</v>
      </c>
      <c r="E22" s="19">
        <v>1.0892617910034059E-2</v>
      </c>
      <c r="F22" s="19">
        <v>9.7808385989751299E-3</v>
      </c>
      <c r="G22" s="49"/>
      <c r="H22" s="45">
        <f t="shared" si="3"/>
        <v>0.83861755049634457</v>
      </c>
      <c r="I22" s="45">
        <f t="shared" si="1"/>
        <v>0.98005967419797768</v>
      </c>
      <c r="J22" s="45">
        <f t="shared" si="2"/>
        <v>0.99733734467625179</v>
      </c>
      <c r="K22" s="45">
        <f t="shared" si="0"/>
        <v>0.89554188695289927</v>
      </c>
      <c r="L22" s="21"/>
      <c r="M22" s="21"/>
      <c r="N22" s="21"/>
      <c r="O22" s="16"/>
      <c r="P22" s="34"/>
      <c r="Q22" s="35"/>
      <c r="R22" s="35"/>
      <c r="T22" s="37"/>
      <c r="U22" s="19"/>
      <c r="W22" s="19"/>
    </row>
    <row r="23" spans="1:23" ht="15" thickBot="1" x14ac:dyDescent="0.35">
      <c r="A23" s="11">
        <v>12</v>
      </c>
      <c r="B23" s="8"/>
      <c r="C23" s="19"/>
      <c r="D23" s="19">
        <v>1.2621103361539685E-2</v>
      </c>
      <c r="E23" s="19">
        <v>9.5504602994254794E-3</v>
      </c>
      <c r="F23" s="19">
        <v>9.609936844849027E-3</v>
      </c>
      <c r="G23" s="49"/>
      <c r="H23" s="45"/>
      <c r="I23" s="45">
        <f t="shared" si="1"/>
        <v>1.1555989402590865</v>
      </c>
      <c r="J23" s="45">
        <f t="shared" si="2"/>
        <v>0.87444825423378736</v>
      </c>
      <c r="K23" s="45">
        <f t="shared" si="0"/>
        <v>0.87989397723381979</v>
      </c>
      <c r="L23" s="21"/>
      <c r="M23" s="21"/>
      <c r="N23" s="21"/>
      <c r="O23" s="16"/>
      <c r="P23" s="34"/>
      <c r="Q23" s="35"/>
      <c r="R23" s="35"/>
      <c r="T23" s="37"/>
      <c r="U23" s="19"/>
      <c r="W23" s="19"/>
    </row>
    <row r="24" spans="1:23" x14ac:dyDescent="0.3">
      <c r="A24" s="11"/>
      <c r="B24" s="18"/>
      <c r="C24" s="37"/>
      <c r="D24" s="37"/>
      <c r="E24" s="25"/>
      <c r="F24" s="25"/>
      <c r="G24" s="49"/>
      <c r="H24" s="36"/>
      <c r="I24" s="25"/>
      <c r="J24" s="25"/>
      <c r="K24" s="25"/>
      <c r="L24" s="21"/>
      <c r="M24" s="21"/>
      <c r="N24" s="21"/>
      <c r="O24" s="16"/>
      <c r="P24" s="34"/>
      <c r="Q24" s="35"/>
      <c r="R24" s="35"/>
      <c r="T24" s="37"/>
      <c r="U24" s="19"/>
      <c r="W24" s="19"/>
    </row>
    <row r="25" spans="1:23" x14ac:dyDescent="0.3">
      <c r="A25" s="11"/>
      <c r="B25" s="18"/>
      <c r="C25" s="26"/>
      <c r="D25" s="26"/>
      <c r="E25" s="25"/>
      <c r="F25" s="25"/>
      <c r="G25" s="49"/>
      <c r="H25" s="25"/>
      <c r="I25" s="1" t="s">
        <v>6</v>
      </c>
      <c r="J25" s="1"/>
      <c r="K25" s="1"/>
      <c r="L25" s="25"/>
      <c r="M25" s="25"/>
      <c r="N25" s="25"/>
      <c r="O25" s="16"/>
      <c r="P25" s="16"/>
      <c r="Q25" s="17"/>
      <c r="R25" s="17"/>
      <c r="T25" s="37"/>
      <c r="U25" s="19"/>
      <c r="W25" s="19"/>
    </row>
    <row r="26" spans="1:23" x14ac:dyDescent="0.3">
      <c r="A26" s="11"/>
      <c r="B26" s="18"/>
      <c r="C26" s="12"/>
      <c r="D26" s="12"/>
      <c r="E26" s="14"/>
      <c r="F26" s="14"/>
      <c r="G26" s="50"/>
      <c r="H26" s="14"/>
      <c r="I26" s="30">
        <f>AVERAGE(C30,C31,D31,D32,E30,E31,E32,F30,F31,F32)</f>
        <v>1.3526822446235546E-2</v>
      </c>
      <c r="J26" s="30"/>
      <c r="K26" s="30"/>
      <c r="L26" s="15"/>
      <c r="M26" s="16"/>
      <c r="N26" s="16"/>
      <c r="O26" s="16"/>
      <c r="T26" s="37"/>
      <c r="U26" s="19"/>
      <c r="W26" s="19"/>
    </row>
    <row r="27" spans="1:23" x14ac:dyDescent="0.3">
      <c r="A27" s="11"/>
      <c r="B27" s="18"/>
      <c r="C27" s="27" t="s">
        <v>24</v>
      </c>
      <c r="D27" s="27" t="s">
        <v>24</v>
      </c>
      <c r="E27" s="27" t="s">
        <v>24</v>
      </c>
      <c r="F27" s="27" t="s">
        <v>24</v>
      </c>
      <c r="G27" s="50"/>
      <c r="H27" s="14"/>
      <c r="I27" s="30"/>
      <c r="J27" s="30"/>
      <c r="K27" s="30"/>
      <c r="L27" s="15"/>
      <c r="M27" s="16"/>
      <c r="N27" s="16"/>
      <c r="O27" s="16"/>
      <c r="T27" s="37"/>
      <c r="U27" s="19"/>
      <c r="W27" s="19"/>
    </row>
    <row r="28" spans="1:23" ht="22.5" customHeight="1" thickBot="1" x14ac:dyDescent="0.35">
      <c r="A28" s="11"/>
      <c r="B28" s="18"/>
      <c r="C28" s="46" t="s">
        <v>18</v>
      </c>
      <c r="D28" s="46" t="s">
        <v>19</v>
      </c>
      <c r="E28" s="46" t="s">
        <v>20</v>
      </c>
      <c r="F28" s="46" t="s">
        <v>22</v>
      </c>
      <c r="G28" s="50"/>
      <c r="H28" s="46" t="s">
        <v>18</v>
      </c>
      <c r="I28" s="46" t="s">
        <v>19</v>
      </c>
      <c r="J28" s="46" t="s">
        <v>20</v>
      </c>
      <c r="K28" s="46" t="s">
        <v>22</v>
      </c>
      <c r="L28" s="15"/>
      <c r="M28" s="16"/>
      <c r="N28" s="16"/>
      <c r="O28" s="16"/>
      <c r="T28" s="37"/>
      <c r="U28" s="19"/>
      <c r="W28" s="19"/>
    </row>
    <row r="29" spans="1:23" ht="30.75" customHeight="1" thickBot="1" x14ac:dyDescent="0.35">
      <c r="B29" s="31" t="s">
        <v>10</v>
      </c>
      <c r="C29" s="20" t="s">
        <v>7</v>
      </c>
      <c r="D29" s="20" t="s">
        <v>7</v>
      </c>
      <c r="E29" s="20" t="s">
        <v>7</v>
      </c>
      <c r="F29" s="20" t="s">
        <v>7</v>
      </c>
      <c r="G29" s="48"/>
      <c r="H29" s="27" t="s">
        <v>0</v>
      </c>
      <c r="I29" s="27" t="s">
        <v>0</v>
      </c>
      <c r="J29" s="27" t="s">
        <v>0</v>
      </c>
      <c r="K29" s="27" t="s">
        <v>0</v>
      </c>
      <c r="L29" s="1"/>
      <c r="M29" s="2"/>
      <c r="N29" s="2"/>
      <c r="P29" s="29"/>
      <c r="Q29" s="20"/>
      <c r="R29" s="27"/>
      <c r="T29" s="37"/>
      <c r="U29" s="19"/>
      <c r="W29" s="19"/>
    </row>
    <row r="30" spans="1:23" x14ac:dyDescent="0.3">
      <c r="A30" s="10">
        <v>13</v>
      </c>
      <c r="B30" s="6" t="s">
        <v>11</v>
      </c>
      <c r="C30" s="19">
        <v>1.1389231713089752E-2</v>
      </c>
      <c r="D30" s="19"/>
      <c r="E30" s="19">
        <v>1.5435602118094532E-2</v>
      </c>
      <c r="F30" s="19">
        <v>1.3678140393366294E-2</v>
      </c>
      <c r="G30" s="51"/>
      <c r="H30" s="19">
        <f>C30/$I$26</f>
        <v>0.84197391947429046</v>
      </c>
      <c r="I30" s="30"/>
      <c r="J30" s="30">
        <f t="shared" ref="J30:J41" si="4">E30/$I$26</f>
        <v>1.1411107212684817</v>
      </c>
      <c r="K30" s="30">
        <f>F30/$I$26</f>
        <v>1.0111865109290956</v>
      </c>
      <c r="L30" s="22"/>
      <c r="M30" s="22"/>
      <c r="N30" s="22"/>
      <c r="Q30" s="21"/>
      <c r="R30" s="21"/>
      <c r="T30" s="37"/>
      <c r="U30" s="19"/>
      <c r="W30" s="19"/>
    </row>
    <row r="31" spans="1:23" x14ac:dyDescent="0.3">
      <c r="A31" s="10">
        <v>14</v>
      </c>
      <c r="B31" s="43"/>
      <c r="C31" s="19">
        <v>1.060411870414584E-2</v>
      </c>
      <c r="D31" s="19">
        <v>1.4649534086736809E-2</v>
      </c>
      <c r="E31" s="19">
        <v>1.4241253456002233E-2</v>
      </c>
      <c r="F31" s="19">
        <v>1.4579741749146599E-2</v>
      </c>
      <c r="G31" s="51"/>
      <c r="H31" s="19">
        <f t="shared" ref="H31:H40" si="5">C31/$I$26</f>
        <v>0.78393271932810193</v>
      </c>
      <c r="I31" s="30">
        <f t="shared" ref="I31:I41" si="6">D31/$I$26</f>
        <v>1.0829989189969524</v>
      </c>
      <c r="J31" s="30">
        <f t="shared" si="4"/>
        <v>1.0528158784227637</v>
      </c>
      <c r="K31" s="30">
        <f>F31/$I$26</f>
        <v>1.0778393674564772</v>
      </c>
      <c r="L31" s="22"/>
      <c r="M31" s="22"/>
      <c r="N31" s="22"/>
      <c r="Q31" s="21"/>
      <c r="R31" s="21"/>
      <c r="T31" s="37"/>
      <c r="U31" s="19"/>
      <c r="W31" s="19"/>
    </row>
    <row r="32" spans="1:23" ht="15" thickBot="1" x14ac:dyDescent="0.35">
      <c r="A32" s="10">
        <v>15</v>
      </c>
      <c r="B32" s="8"/>
      <c r="C32" s="19"/>
      <c r="D32" s="19">
        <v>1.2627636603188932E-2</v>
      </c>
      <c r="E32" s="19">
        <v>1.4316736858482925E-2</v>
      </c>
      <c r="F32" s="19">
        <v>1.3746228780101545E-2</v>
      </c>
      <c r="G32" s="51"/>
      <c r="H32" s="19"/>
      <c r="I32" s="30">
        <f t="shared" si="6"/>
        <v>0.93352571554623653</v>
      </c>
      <c r="J32" s="30">
        <f t="shared" si="4"/>
        <v>1.0583961544100262</v>
      </c>
      <c r="K32" s="30">
        <f>F32/$I$26</f>
        <v>1.0162200941675743</v>
      </c>
      <c r="L32" s="22"/>
      <c r="M32" s="22"/>
      <c r="N32" s="22"/>
      <c r="P32" s="16"/>
      <c r="Q32" s="21"/>
      <c r="R32" s="21"/>
      <c r="T32" s="37"/>
      <c r="U32" s="19"/>
      <c r="W32" s="19"/>
    </row>
    <row r="33" spans="1:21" x14ac:dyDescent="0.3">
      <c r="A33" s="10">
        <v>16</v>
      </c>
      <c r="B33" s="6" t="s">
        <v>12</v>
      </c>
      <c r="C33" s="19">
        <v>1.7428963188875084E-2</v>
      </c>
      <c r="D33" s="19">
        <v>2.6082425046355412E-2</v>
      </c>
      <c r="E33" s="19"/>
      <c r="F33" s="19">
        <v>1.9513837318679141E-2</v>
      </c>
      <c r="G33" s="51"/>
      <c r="H33" s="19">
        <f t="shared" si="5"/>
        <v>1.2884743078538365</v>
      </c>
      <c r="I33" s="30">
        <f t="shared" si="6"/>
        <v>1.9282004439715281</v>
      </c>
      <c r="J33" s="30"/>
      <c r="K33" s="30">
        <f>F33/$I$26</f>
        <v>1.442603197923231</v>
      </c>
      <c r="L33" s="22"/>
      <c r="M33" s="22"/>
      <c r="N33" s="22"/>
      <c r="P33" s="34"/>
      <c r="Q33" s="22"/>
      <c r="R33" s="22"/>
      <c r="U33" s="19"/>
    </row>
    <row r="34" spans="1:21" x14ac:dyDescent="0.3">
      <c r="A34" s="10">
        <v>17</v>
      </c>
      <c r="B34" s="43"/>
      <c r="C34" s="19">
        <v>1.6534411955414208E-2</v>
      </c>
      <c r="D34" s="19">
        <v>3.0639167307179697E-2</v>
      </c>
      <c r="E34" s="19">
        <v>2.1221654262982916E-2</v>
      </c>
      <c r="F34" s="19">
        <v>2.4009624495564666E-2</v>
      </c>
      <c r="G34" s="51"/>
      <c r="H34" s="19">
        <f t="shared" si="5"/>
        <v>1.2223426470727174</v>
      </c>
      <c r="I34" s="30">
        <f t="shared" si="6"/>
        <v>2.265067603937275</v>
      </c>
      <c r="J34" s="30">
        <f t="shared" si="4"/>
        <v>1.5688573090488673</v>
      </c>
      <c r="K34" s="30">
        <f>F34/$I$26</f>
        <v>1.7749641196958592</v>
      </c>
      <c r="L34" s="22"/>
      <c r="M34" s="22"/>
      <c r="N34" s="22"/>
      <c r="P34" s="34"/>
      <c r="Q34" s="35"/>
      <c r="R34" s="35"/>
      <c r="U34" s="19"/>
    </row>
    <row r="35" spans="1:21" ht="15" thickBot="1" x14ac:dyDescent="0.35">
      <c r="A35" s="10">
        <v>18</v>
      </c>
      <c r="B35" s="7"/>
      <c r="C35" s="19"/>
      <c r="D35" s="19">
        <v>1.9060014049580895E-2</v>
      </c>
      <c r="E35" s="19">
        <v>2.0070883894831165E-2</v>
      </c>
      <c r="F35" s="19"/>
      <c r="G35" s="51"/>
      <c r="H35" s="19"/>
      <c r="I35" s="30">
        <f t="shared" si="6"/>
        <v>1.4090533179789915</v>
      </c>
      <c r="J35" s="30">
        <f t="shared" si="4"/>
        <v>1.4837840871058969</v>
      </c>
      <c r="K35" s="30"/>
      <c r="L35" s="22"/>
      <c r="M35" s="22"/>
      <c r="N35" s="22"/>
      <c r="U35" s="19"/>
    </row>
    <row r="36" spans="1:21" x14ac:dyDescent="0.3">
      <c r="A36" s="11">
        <v>19</v>
      </c>
      <c r="B36" s="6" t="s">
        <v>13</v>
      </c>
      <c r="C36" s="19">
        <v>1.1772363667561282E-2</v>
      </c>
      <c r="D36" s="19">
        <v>9.4599437322420901E-3</v>
      </c>
      <c r="E36" s="19">
        <v>1.5848886863680085E-2</v>
      </c>
      <c r="F36" s="19">
        <v>1.3111199414618444E-2</v>
      </c>
      <c r="G36" s="51"/>
      <c r="H36" s="19">
        <f t="shared" si="5"/>
        <v>0.87029778903008204</v>
      </c>
      <c r="I36" s="30">
        <f t="shared" si="6"/>
        <v>0.69934707650980887</v>
      </c>
      <c r="J36" s="30">
        <f t="shared" si="4"/>
        <v>1.1716637020019998</v>
      </c>
      <c r="K36" s="30">
        <f t="shared" ref="K36:K41" si="7">F36/$I$26</f>
        <v>0.96927415634609981</v>
      </c>
      <c r="L36" s="22"/>
      <c r="M36" s="22"/>
      <c r="N36" s="22"/>
      <c r="U36" s="19"/>
    </row>
    <row r="37" spans="1:21" x14ac:dyDescent="0.3">
      <c r="A37" s="11">
        <v>20</v>
      </c>
      <c r="B37" s="43"/>
      <c r="C37" s="19">
        <v>1.1762982637736071E-2</v>
      </c>
      <c r="D37" s="19">
        <v>1.2431999738617614E-2</v>
      </c>
      <c r="E37" s="19">
        <v>1.6576679501051832E-2</v>
      </c>
      <c r="F37" s="19">
        <v>1.3238214444752013E-2</v>
      </c>
      <c r="G37" s="51"/>
      <c r="H37" s="19">
        <f t="shared" si="5"/>
        <v>0.86960427583712807</v>
      </c>
      <c r="I37" s="30">
        <f t="shared" si="6"/>
        <v>0.91906283149871493</v>
      </c>
      <c r="J37" s="30">
        <f t="shared" si="4"/>
        <v>1.225467368034024</v>
      </c>
      <c r="K37" s="30">
        <f t="shared" si="7"/>
        <v>0.97866402086442328</v>
      </c>
      <c r="L37" s="22"/>
      <c r="M37" s="22"/>
      <c r="N37" s="22"/>
      <c r="P37" s="34"/>
      <c r="Q37" s="35"/>
      <c r="R37" s="35"/>
      <c r="U37" s="19"/>
    </row>
    <row r="38" spans="1:21" ht="15" thickBot="1" x14ac:dyDescent="0.35">
      <c r="A38" s="11">
        <v>21</v>
      </c>
      <c r="B38" s="8"/>
      <c r="C38" s="19"/>
      <c r="D38" s="19">
        <v>1.7450381837561653E-2</v>
      </c>
      <c r="E38" s="19">
        <v>1.9148146253215738E-2</v>
      </c>
      <c r="F38" s="19">
        <v>1.258842119169091E-2</v>
      </c>
      <c r="G38" s="51"/>
      <c r="H38" s="19"/>
      <c r="I38" s="30">
        <f t="shared" si="6"/>
        <v>1.2900577284074588</v>
      </c>
      <c r="J38" s="30">
        <f t="shared" si="4"/>
        <v>1.4155686843176227</v>
      </c>
      <c r="K38" s="30">
        <f t="shared" si="7"/>
        <v>0.93062663029144821</v>
      </c>
      <c r="L38" s="22"/>
      <c r="M38" s="22"/>
      <c r="N38" s="22"/>
      <c r="U38" s="19"/>
    </row>
    <row r="39" spans="1:21" x14ac:dyDescent="0.3">
      <c r="A39" s="11">
        <v>22</v>
      </c>
      <c r="B39" s="39" t="s">
        <v>14</v>
      </c>
      <c r="C39" s="19">
        <v>1.1166003381944295E-2</v>
      </c>
      <c r="D39" s="19"/>
      <c r="E39" s="19">
        <v>1.1208010827085963E-2</v>
      </c>
      <c r="F39" s="19">
        <v>1.0986433148098301E-2</v>
      </c>
      <c r="G39" s="51"/>
      <c r="H39" s="19">
        <f t="shared" si="5"/>
        <v>0.82547127578005164</v>
      </c>
      <c r="I39" s="30"/>
      <c r="J39" s="30">
        <f t="shared" si="4"/>
        <v>0.82857676824205695</v>
      </c>
      <c r="K39" s="30">
        <f t="shared" si="7"/>
        <v>0.81219615262679645</v>
      </c>
      <c r="L39" s="22"/>
      <c r="M39" s="22"/>
      <c r="N39" s="22"/>
      <c r="T39" s="41"/>
      <c r="U39" s="19"/>
    </row>
    <row r="40" spans="1:21" x14ac:dyDescent="0.3">
      <c r="A40" s="11">
        <v>23</v>
      </c>
      <c r="B40" s="44"/>
      <c r="C40" s="19">
        <v>1.0016668534371739E-2</v>
      </c>
      <c r="D40" s="19">
        <v>1.4520059035961661E-2</v>
      </c>
      <c r="E40" s="19">
        <v>1.1126807184722151E-2</v>
      </c>
      <c r="F40" s="19">
        <v>1.2841912754345149E-2</v>
      </c>
      <c r="G40" s="51"/>
      <c r="H40" s="19">
        <f t="shared" si="5"/>
        <v>0.74050417784254519</v>
      </c>
      <c r="I40" s="30">
        <f t="shared" si="6"/>
        <v>1.0734271920603591</v>
      </c>
      <c r="J40" s="30">
        <f t="shared" si="4"/>
        <v>0.82257361098272508</v>
      </c>
      <c r="K40" s="30">
        <f t="shared" si="7"/>
        <v>0.94936654971168011</v>
      </c>
      <c r="L40" s="22"/>
      <c r="M40" s="22"/>
      <c r="N40" s="22"/>
      <c r="T40" s="41"/>
    </row>
    <row r="41" spans="1:21" ht="15" thickBot="1" x14ac:dyDescent="0.35">
      <c r="A41" s="11">
        <v>24</v>
      </c>
      <c r="B41" s="8"/>
      <c r="C41" s="19"/>
      <c r="D41" s="19">
        <v>1.3359204915600631E-2</v>
      </c>
      <c r="E41" s="19">
        <v>1.2939940184939965E-2</v>
      </c>
      <c r="F41" s="19">
        <v>1.173293463421291E-2</v>
      </c>
      <c r="G41" s="52"/>
      <c r="H41" s="19"/>
      <c r="I41" s="30">
        <f t="shared" si="6"/>
        <v>0.98760850663183197</v>
      </c>
      <c r="J41" s="30">
        <f t="shared" si="4"/>
        <v>0.9566134423935676</v>
      </c>
      <c r="K41" s="30">
        <f t="shared" si="7"/>
        <v>0.8673829113117496</v>
      </c>
      <c r="L41" s="22"/>
      <c r="M41" s="22"/>
      <c r="N41" s="22"/>
      <c r="T41" s="41"/>
    </row>
    <row r="42" spans="1:21" x14ac:dyDescent="0.3">
      <c r="A42" s="11"/>
      <c r="B42" s="18"/>
      <c r="C42" s="41"/>
      <c r="D42" s="41"/>
      <c r="H42" s="37"/>
      <c r="L42" s="22"/>
      <c r="M42" s="22"/>
      <c r="N42" s="22"/>
    </row>
    <row r="43" spans="1:21" x14ac:dyDescent="0.3">
      <c r="A43" s="11"/>
      <c r="B43" s="18"/>
      <c r="C43" s="41"/>
      <c r="D43" s="41"/>
      <c r="H43" s="37"/>
      <c r="L43" s="22"/>
      <c r="M43" s="22"/>
      <c r="N43" s="22"/>
    </row>
    <row r="44" spans="1:21" x14ac:dyDescent="0.3">
      <c r="A44" s="11"/>
      <c r="B44" s="18"/>
      <c r="C44" s="38"/>
      <c r="D44" s="38"/>
      <c r="H44" s="37"/>
      <c r="L44" s="22"/>
      <c r="M44" s="22"/>
      <c r="N44" s="22"/>
    </row>
    <row r="71" spans="2:2" x14ac:dyDescent="0.3">
      <c r="B71" s="42"/>
    </row>
    <row r="103" spans="3:3" x14ac:dyDescent="0.3">
      <c r="C103" t="s">
        <v>5</v>
      </c>
    </row>
    <row r="104" spans="3:3" x14ac:dyDescent="0.3">
      <c r="C104" t="s">
        <v>1</v>
      </c>
    </row>
    <row r="105" spans="3:3" x14ac:dyDescent="0.3">
      <c r="C105" t="s">
        <v>2</v>
      </c>
    </row>
    <row r="106" spans="3:3" x14ac:dyDescent="0.3">
      <c r="C106" t="s">
        <v>3</v>
      </c>
    </row>
    <row r="107" spans="3:3" x14ac:dyDescent="0.3">
      <c r="C107" t="s">
        <v>4</v>
      </c>
    </row>
  </sheetData>
  <pageMargins left="0.7" right="0.7" top="0.75" bottom="0.75" header="0.3" footer="0.3"/>
  <pageSetup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SJCRH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w7x64110607</dc:creator>
  <cp:lastModifiedBy>SJCRH</cp:lastModifiedBy>
  <cp:lastPrinted>2017-03-17T20:52:18Z</cp:lastPrinted>
  <dcterms:created xsi:type="dcterms:W3CDTF">2012-11-08T23:01:09Z</dcterms:created>
  <dcterms:modified xsi:type="dcterms:W3CDTF">2018-01-11T18:57:37Z</dcterms:modified>
</cp:coreProperties>
</file>