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810"/>
  <workbookPr/>
  <mc:AlternateContent xmlns:mc="http://schemas.openxmlformats.org/markup-compatibility/2006">
    <mc:Choice Requires="x15">
      <x15ac:absPath xmlns:x15ac="http://schemas.microsoft.com/office/spreadsheetml/2010/11/ac" url="/Users/almary.guerra/Documents/MPI - Developmental Genetics/Meis2b/PAPER meis2b/4th Submission eLife/Full submission/"/>
    </mc:Choice>
  </mc:AlternateContent>
  <bookViews>
    <workbookView xWindow="0" yWindow="460" windowWidth="25600" windowHeight="1546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7" i="1" l="1"/>
  <c r="G27" i="1"/>
  <c r="G28" i="1"/>
  <c r="G29" i="1"/>
  <c r="G30" i="1"/>
  <c r="G31" i="1"/>
  <c r="G32" i="1"/>
  <c r="G33" i="1"/>
  <c r="G34" i="1"/>
  <c r="G36" i="1"/>
  <c r="G35" i="1"/>
  <c r="G11" i="1"/>
  <c r="G12" i="1"/>
  <c r="G13" i="1"/>
  <c r="G14" i="1"/>
  <c r="G15" i="1"/>
  <c r="G16" i="1"/>
  <c r="G17" i="1"/>
  <c r="G18" i="1"/>
  <c r="G20" i="1"/>
  <c r="G21" i="1"/>
  <c r="G19" i="1"/>
</calcChain>
</file>

<file path=xl/sharedStrings.xml><?xml version="1.0" encoding="utf-8"?>
<sst xmlns="http://schemas.openxmlformats.org/spreadsheetml/2006/main" count="20" uniqueCount="14">
  <si>
    <t>Atrial cardiomyocytes</t>
  </si>
  <si>
    <t>Proliferating cardiomyocytes</t>
  </si>
  <si>
    <t>% proliferating cardiomyocytes</t>
  </si>
  <si>
    <t>average</t>
  </si>
  <si>
    <t>st dev</t>
  </si>
  <si>
    <t>st err</t>
  </si>
  <si>
    <t>+/+</t>
  </si>
  <si>
    <t>-/-</t>
  </si>
  <si>
    <t>% Proliferating Atrial CM</t>
  </si>
  <si>
    <r>
      <rPr>
        <sz val="14"/>
        <color theme="1"/>
        <rFont val="Calibri"/>
        <family val="2"/>
        <scheme val="minor"/>
      </rPr>
      <t xml:space="preserve">3mpf </t>
    </r>
    <r>
      <rPr>
        <i/>
        <sz val="14"/>
        <color theme="1"/>
        <rFont val="Calibri"/>
        <family val="2"/>
        <scheme val="minor"/>
      </rPr>
      <t>meis2b</t>
    </r>
    <r>
      <rPr>
        <i/>
        <vertAlign val="superscript"/>
        <sz val="14"/>
        <color theme="1"/>
        <rFont val="Calibri"/>
        <family val="2"/>
        <scheme val="minor"/>
      </rPr>
      <t>+/+</t>
    </r>
  </si>
  <si>
    <r>
      <rPr>
        <sz val="14"/>
        <color theme="1"/>
        <rFont val="Calibri"/>
        <family val="2"/>
        <scheme val="minor"/>
      </rPr>
      <t xml:space="preserve">3mpf </t>
    </r>
    <r>
      <rPr>
        <i/>
        <sz val="14"/>
        <color theme="1"/>
        <rFont val="Calibri"/>
        <family val="2"/>
        <scheme val="minor"/>
      </rPr>
      <t>meis2b</t>
    </r>
    <r>
      <rPr>
        <i/>
        <vertAlign val="superscript"/>
        <sz val="14"/>
        <color theme="1"/>
        <rFont val="Calibri"/>
        <family val="2"/>
        <scheme val="minor"/>
      </rPr>
      <t>-/-</t>
    </r>
  </si>
  <si>
    <t>Standard Dev</t>
  </si>
  <si>
    <t>Guerra et al., Distinct myocardial lineages break atrial symmetry during cardiogenesis in zebrafish</t>
  </si>
  <si>
    <t>Figure 6 - Source Data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</si>
</sst>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i/>
      <vertAlign val="superscript"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10" xfId="0" applyFont="1" applyBorder="1" applyAlignment="1">
      <alignment horizontal="center"/>
    </xf>
    <xf numFmtId="2" fontId="0" fillId="2" borderId="10" xfId="1" applyNumberFormat="1" applyFont="1" applyFill="1" applyBorder="1" applyAlignment="1">
      <alignment horizontal="center"/>
    </xf>
    <xf numFmtId="2" fontId="0" fillId="2" borderId="1" xfId="1" applyNumberFormat="1" applyFont="1" applyFill="1" applyBorder="1" applyAlignment="1">
      <alignment horizontal="center"/>
    </xf>
    <xf numFmtId="2" fontId="0" fillId="2" borderId="1" xfId="0" applyNumberFormat="1" applyFont="1" applyFill="1" applyBorder="1" applyAlignment="1">
      <alignment horizontal="center"/>
    </xf>
    <xf numFmtId="0" fontId="0" fillId="0" borderId="0" xfId="0" quotePrefix="1"/>
    <xf numFmtId="0" fontId="0" fillId="0" borderId="0" xfId="0" applyAlignment="1">
      <alignment wrapText="1"/>
    </xf>
    <xf numFmtId="0" fontId="6" fillId="3" borderId="11" xfId="0" applyFont="1" applyFill="1" applyBorder="1"/>
    <xf numFmtId="2" fontId="6" fillId="3" borderId="11" xfId="1" applyNumberFormat="1" applyFont="1" applyFill="1" applyBorder="1" applyAlignment="1">
      <alignment horizontal="center"/>
    </xf>
    <xf numFmtId="2" fontId="6" fillId="3" borderId="11" xfId="0" applyNumberFormat="1" applyFont="1" applyFill="1" applyBorder="1" applyAlignment="1">
      <alignment horizontal="center"/>
    </xf>
    <xf numFmtId="0" fontId="6" fillId="0" borderId="11" xfId="0" applyFont="1" applyBorder="1"/>
    <xf numFmtId="11" fontId="0" fillId="0" borderId="0" xfId="0" applyNumberFormat="1"/>
    <xf numFmtId="0" fontId="8" fillId="0" borderId="0" xfId="0" applyFont="1"/>
    <xf numFmtId="0" fontId="3" fillId="0" borderId="1" xfId="0" applyFont="1" applyBorder="1" applyAlignment="1">
      <alignment horizontal="center"/>
    </xf>
    <xf numFmtId="0" fontId="8" fillId="0" borderId="0" xfId="0" applyFont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H81"/>
  <sheetViews>
    <sheetView tabSelected="1" zoomScale="75" workbookViewId="0">
      <selection activeCell="C4" sqref="C4"/>
    </sheetView>
  </sheetViews>
  <sheetFormatPr baseColWidth="10" defaultRowHeight="16" x14ac:dyDescent="0.2"/>
  <cols>
    <col min="5" max="5" width="18.5" customWidth="1"/>
    <col min="6" max="6" width="19.5" customWidth="1"/>
    <col min="7" max="7" width="21.1640625" customWidth="1"/>
  </cols>
  <sheetData>
    <row r="2" spans="4:8" x14ac:dyDescent="0.2">
      <c r="D2" s="30" t="s">
        <v>12</v>
      </c>
      <c r="E2" s="30"/>
      <c r="F2" s="30"/>
      <c r="G2" s="30"/>
      <c r="H2" s="30"/>
    </row>
    <row r="3" spans="4:8" ht="16" customHeight="1" x14ac:dyDescent="0.2">
      <c r="D3" s="30"/>
      <c r="E3" s="30"/>
      <c r="F3" s="30"/>
      <c r="G3" s="30"/>
      <c r="H3" s="30"/>
    </row>
    <row r="4" spans="4:8" ht="16" customHeight="1" x14ac:dyDescent="0.2">
      <c r="D4" s="30"/>
      <c r="E4" s="30"/>
      <c r="F4" s="30"/>
      <c r="G4" s="30"/>
      <c r="H4" s="30"/>
    </row>
    <row r="5" spans="4:8" ht="21" x14ac:dyDescent="0.25">
      <c r="D5" s="28"/>
      <c r="E5" s="28"/>
      <c r="F5" s="28"/>
      <c r="G5" s="28"/>
      <c r="H5" s="28"/>
    </row>
    <row r="6" spans="4:8" ht="21" x14ac:dyDescent="0.25">
      <c r="D6" s="28" t="s">
        <v>13</v>
      </c>
      <c r="E6" s="28"/>
      <c r="F6" s="28"/>
      <c r="G6" s="28"/>
      <c r="H6" s="28"/>
    </row>
    <row r="9" spans="4:8" ht="22" x14ac:dyDescent="0.25">
      <c r="D9" s="29" t="s">
        <v>9</v>
      </c>
      <c r="E9" s="29"/>
      <c r="F9" s="29"/>
      <c r="G9" s="29"/>
    </row>
    <row r="10" spans="4:8" ht="41" customHeight="1" x14ac:dyDescent="0.2">
      <c r="D10" s="1"/>
      <c r="E10" s="2" t="s">
        <v>0</v>
      </c>
      <c r="F10" s="3" t="s">
        <v>1</v>
      </c>
      <c r="G10" s="3" t="s">
        <v>2</v>
      </c>
    </row>
    <row r="11" spans="4:8" x14ac:dyDescent="0.2">
      <c r="D11" s="4">
        <v>1</v>
      </c>
      <c r="E11" s="5">
        <v>17002</v>
      </c>
      <c r="F11" s="6">
        <v>375</v>
      </c>
      <c r="G11" s="7">
        <f>F11*100/E11</f>
        <v>2.2056228678978944</v>
      </c>
    </row>
    <row r="12" spans="4:8" x14ac:dyDescent="0.2">
      <c r="D12" s="4">
        <v>2</v>
      </c>
      <c r="E12" s="8">
        <v>23653</v>
      </c>
      <c r="F12" s="9">
        <v>1470</v>
      </c>
      <c r="G12" s="7">
        <f>F12*100/E12</f>
        <v>6.2148564664101809</v>
      </c>
    </row>
    <row r="13" spans="4:8" x14ac:dyDescent="0.2">
      <c r="D13" s="4">
        <v>3</v>
      </c>
      <c r="E13" s="8">
        <v>6431</v>
      </c>
      <c r="F13" s="9">
        <v>103</v>
      </c>
      <c r="G13" s="7">
        <f t="shared" ref="G13" si="0">F13*100/E13</f>
        <v>1.6016171668480796</v>
      </c>
    </row>
    <row r="14" spans="4:8" x14ac:dyDescent="0.2">
      <c r="D14" s="11">
        <v>4</v>
      </c>
      <c r="E14" s="10">
        <v>15018</v>
      </c>
      <c r="F14" s="10">
        <v>272</v>
      </c>
      <c r="G14" s="7">
        <f>F14*100/E14</f>
        <v>1.811159941403649</v>
      </c>
    </row>
    <row r="15" spans="4:8" x14ac:dyDescent="0.2">
      <c r="D15" s="4">
        <v>5</v>
      </c>
      <c r="E15" s="9">
        <v>6622</v>
      </c>
      <c r="F15" s="12">
        <v>169</v>
      </c>
      <c r="G15" s="7">
        <f>F15*100/E15</f>
        <v>2.5520990637269705</v>
      </c>
    </row>
    <row r="16" spans="4:8" x14ac:dyDescent="0.2">
      <c r="D16" s="4">
        <v>6</v>
      </c>
      <c r="E16" s="9">
        <v>10896</v>
      </c>
      <c r="F16" s="12">
        <v>352</v>
      </c>
      <c r="G16" s="7">
        <f>F16*100/E16</f>
        <v>3.2305433186490453</v>
      </c>
    </row>
    <row r="17" spans="4:7" x14ac:dyDescent="0.2">
      <c r="D17" s="11">
        <v>7</v>
      </c>
      <c r="E17" s="9">
        <v>11941</v>
      </c>
      <c r="F17" s="12">
        <v>317</v>
      </c>
      <c r="G17" s="7">
        <f>F17*100/E17</f>
        <v>2.6547190352566785</v>
      </c>
    </row>
    <row r="18" spans="4:7" x14ac:dyDescent="0.2">
      <c r="D18" s="4">
        <v>8</v>
      </c>
      <c r="E18" s="13">
        <v>5714</v>
      </c>
      <c r="F18" s="14">
        <v>113</v>
      </c>
      <c r="G18" s="7">
        <f>F18*100/E18</f>
        <v>1.9775988799439972</v>
      </c>
    </row>
    <row r="19" spans="4:7" x14ac:dyDescent="0.2">
      <c r="D19" s="15"/>
      <c r="E19" s="16"/>
      <c r="F19" s="17" t="s">
        <v>3</v>
      </c>
      <c r="G19" s="18">
        <f>AVERAGE(G11:G18)</f>
        <v>2.7810270925170619</v>
      </c>
    </row>
    <row r="20" spans="4:7" x14ac:dyDescent="0.2">
      <c r="D20" s="15"/>
      <c r="E20" s="16"/>
      <c r="F20" s="4" t="s">
        <v>4</v>
      </c>
      <c r="G20" s="19">
        <f>_xlfn.STDEV.S(G11:G18)</f>
        <v>1.4817869401650088</v>
      </c>
    </row>
    <row r="21" spans="4:7" x14ac:dyDescent="0.2">
      <c r="F21" s="4" t="s">
        <v>5</v>
      </c>
      <c r="G21" s="20">
        <f>G20/SQRT(9)</f>
        <v>0.49392898005500291</v>
      </c>
    </row>
    <row r="25" spans="4:7" ht="22" x14ac:dyDescent="0.25">
      <c r="D25" s="29" t="s">
        <v>10</v>
      </c>
      <c r="E25" s="29"/>
      <c r="F25" s="29"/>
      <c r="G25" s="29"/>
    </row>
    <row r="26" spans="4:7" ht="42" customHeight="1" x14ac:dyDescent="0.2">
      <c r="D26" s="1"/>
      <c r="E26" s="2" t="s">
        <v>0</v>
      </c>
      <c r="F26" s="3" t="s">
        <v>1</v>
      </c>
      <c r="G26" s="3" t="s">
        <v>2</v>
      </c>
    </row>
    <row r="27" spans="4:7" x14ac:dyDescent="0.2">
      <c r="D27" s="4">
        <v>1</v>
      </c>
      <c r="E27" s="5">
        <v>9528</v>
      </c>
      <c r="F27" s="6">
        <v>707</v>
      </c>
      <c r="G27" s="7">
        <f>F27*100/E27</f>
        <v>7.4202350965575148</v>
      </c>
    </row>
    <row r="28" spans="4:7" x14ac:dyDescent="0.2">
      <c r="D28" s="4">
        <v>2</v>
      </c>
      <c r="E28" s="8">
        <v>11141</v>
      </c>
      <c r="F28" s="10">
        <v>1883</v>
      </c>
      <c r="G28" s="7">
        <f t="shared" ref="G28:G33" si="1">F28*100/E28</f>
        <v>16.901534871196482</v>
      </c>
    </row>
    <row r="29" spans="4:7" x14ac:dyDescent="0.2">
      <c r="D29" s="11">
        <v>3</v>
      </c>
      <c r="E29" s="10">
        <v>7767</v>
      </c>
      <c r="F29" s="10">
        <v>665</v>
      </c>
      <c r="G29" s="7">
        <f t="shared" si="1"/>
        <v>8.5618642976696275</v>
      </c>
    </row>
    <row r="30" spans="4:7" x14ac:dyDescent="0.2">
      <c r="D30" s="4">
        <v>4</v>
      </c>
      <c r="E30" s="9">
        <v>7700</v>
      </c>
      <c r="F30" s="12">
        <v>871</v>
      </c>
      <c r="G30" s="7">
        <f t="shared" si="1"/>
        <v>11.311688311688311</v>
      </c>
    </row>
    <row r="31" spans="4:7" x14ac:dyDescent="0.2">
      <c r="D31" s="4">
        <v>5</v>
      </c>
      <c r="E31" s="9">
        <v>11152</v>
      </c>
      <c r="F31" s="12">
        <v>1033</v>
      </c>
      <c r="G31" s="7">
        <f t="shared" si="1"/>
        <v>9.2629124820659978</v>
      </c>
    </row>
    <row r="32" spans="4:7" x14ac:dyDescent="0.2">
      <c r="D32" s="11">
        <v>6</v>
      </c>
      <c r="E32" s="9">
        <v>7635</v>
      </c>
      <c r="F32" s="12">
        <v>619</v>
      </c>
      <c r="G32" s="7">
        <f t="shared" si="1"/>
        <v>8.1074001309757691</v>
      </c>
    </row>
    <row r="33" spans="4:7" x14ac:dyDescent="0.2">
      <c r="D33" s="4">
        <v>7</v>
      </c>
      <c r="E33" s="9">
        <v>8879</v>
      </c>
      <c r="F33" s="12">
        <v>991</v>
      </c>
      <c r="G33" s="7">
        <f t="shared" si="1"/>
        <v>11.161166798062846</v>
      </c>
    </row>
    <row r="34" spans="4:7" x14ac:dyDescent="0.2">
      <c r="D34" s="4">
        <v>8</v>
      </c>
      <c r="E34" s="13">
        <v>9965</v>
      </c>
      <c r="F34" s="14">
        <v>737</v>
      </c>
      <c r="G34" s="7">
        <f>F34*100/E34</f>
        <v>7.3958855995985955</v>
      </c>
    </row>
    <row r="35" spans="4:7" x14ac:dyDescent="0.2">
      <c r="D35" s="15"/>
      <c r="E35" s="16"/>
      <c r="F35" s="17" t="s">
        <v>3</v>
      </c>
      <c r="G35" s="18">
        <f>AVERAGE(G27:G34)</f>
        <v>10.015335948476894</v>
      </c>
    </row>
    <row r="36" spans="4:7" x14ac:dyDescent="0.2">
      <c r="D36" s="15"/>
      <c r="E36" s="16"/>
      <c r="F36" s="4" t="s">
        <v>4</v>
      </c>
      <c r="G36" s="19">
        <f>_xlfn.STDEV.S(G27:G34)</f>
        <v>3.1696823172680459</v>
      </c>
    </row>
    <row r="37" spans="4:7" x14ac:dyDescent="0.2">
      <c r="F37" s="4" t="s">
        <v>5</v>
      </c>
      <c r="G37" s="20">
        <f>G36/SQRT(8)</f>
        <v>1.1206519303736624</v>
      </c>
    </row>
    <row r="42" spans="4:7" x14ac:dyDescent="0.2">
      <c r="F42" s="21" t="s">
        <v>6</v>
      </c>
      <c r="G42" s="21" t="s">
        <v>7</v>
      </c>
    </row>
    <row r="43" spans="4:7" ht="45" customHeight="1" x14ac:dyDescent="0.2">
      <c r="E43" s="22" t="s">
        <v>8</v>
      </c>
      <c r="F43" s="18">
        <v>2.7810270925170619</v>
      </c>
      <c r="G43">
        <v>10.015335948476894</v>
      </c>
    </row>
    <row r="44" spans="4:7" x14ac:dyDescent="0.2">
      <c r="E44" t="s">
        <v>11</v>
      </c>
      <c r="F44" s="19">
        <v>1.4817869401650088</v>
      </c>
      <c r="G44">
        <v>3.1696823172680459</v>
      </c>
    </row>
    <row r="50" spans="7:8" x14ac:dyDescent="0.2">
      <c r="G50" s="23"/>
      <c r="H50" s="23"/>
    </row>
    <row r="51" spans="7:8" x14ac:dyDescent="0.2">
      <c r="G51" s="24"/>
      <c r="H51" s="23"/>
    </row>
    <row r="52" spans="7:8" x14ac:dyDescent="0.2">
      <c r="G52" s="25"/>
      <c r="H52" s="23"/>
    </row>
    <row r="53" spans="7:8" x14ac:dyDescent="0.2">
      <c r="G53" s="23"/>
      <c r="H53" s="23"/>
    </row>
    <row r="54" spans="7:8" x14ac:dyDescent="0.2">
      <c r="G54" s="26"/>
      <c r="H54" s="26"/>
    </row>
    <row r="55" spans="7:8" x14ac:dyDescent="0.2">
      <c r="G55" s="26"/>
      <c r="H55" s="26"/>
    </row>
    <row r="78" spans="8:8" x14ac:dyDescent="0.2">
      <c r="H78" s="27"/>
    </row>
    <row r="81" spans="7:7" x14ac:dyDescent="0.2">
      <c r="G81" s="27"/>
    </row>
  </sheetData>
  <mergeCells count="3">
    <mergeCell ref="D9:G9"/>
    <mergeCell ref="D25:G25"/>
    <mergeCell ref="D2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2016-01-19T17:28:26Z</dcterms:created>
  <dcterms:modified xsi:type="dcterms:W3CDTF">2017-10-20T16:57:08Z</dcterms:modified>
</cp:coreProperties>
</file>