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aniela\PROJECTS\pATOM36\pATOM36 paper\eLIFE 2017_12_20\revision\figures\2018_05_02\"/>
    </mc:Choice>
  </mc:AlternateContent>
  <bookViews>
    <workbookView xWindow="0" yWindow="0" windowWidth="19200" windowHeight="11490"/>
  </bookViews>
  <sheets>
    <sheet name="Fig. 3B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" i="5" l="1"/>
  <c r="J19" i="5"/>
  <c r="G12" i="5" l="1"/>
  <c r="H22" i="5" l="1"/>
  <c r="H21" i="5"/>
  <c r="H19" i="5"/>
  <c r="H20" i="5"/>
  <c r="G22" i="5"/>
  <c r="G21" i="5"/>
  <c r="G19" i="5"/>
  <c r="G20" i="5"/>
  <c r="F14" i="5"/>
  <c r="F13" i="5"/>
  <c r="F11" i="5"/>
  <c r="F12" i="5"/>
  <c r="G14" i="5"/>
  <c r="G13" i="5"/>
  <c r="G11" i="5"/>
  <c r="H3" i="5"/>
  <c r="H5" i="5"/>
  <c r="H6" i="5"/>
  <c r="H4" i="5"/>
  <c r="G3" i="5"/>
  <c r="G5" i="5"/>
  <c r="G6" i="5"/>
  <c r="G4" i="5"/>
</calcChain>
</file>

<file path=xl/sharedStrings.xml><?xml version="1.0" encoding="utf-8"?>
<sst xmlns="http://schemas.openxmlformats.org/spreadsheetml/2006/main" count="32" uniqueCount="13">
  <si>
    <t>ΔΔØ</t>
  </si>
  <si>
    <t>Tom70</t>
  </si>
  <si>
    <t>Ugo1</t>
  </si>
  <si>
    <t>Tom20</t>
  </si>
  <si>
    <r>
      <t xml:space="preserve">WT </t>
    </r>
    <r>
      <rPr>
        <b/>
        <sz val="11"/>
        <color theme="1"/>
        <rFont val="Calibri"/>
        <family val="2"/>
      </rPr>
      <t>Ø</t>
    </r>
  </si>
  <si>
    <t>average</t>
  </si>
  <si>
    <t>SD</t>
  </si>
  <si>
    <t>t test</t>
  </si>
  <si>
    <t>Ø</t>
  </si>
  <si>
    <t>WT</t>
  </si>
  <si>
    <t>pATOM36</t>
  </si>
  <si>
    <t>mim1Δmim2Δ</t>
  </si>
  <si>
    <t>experiment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</si>
</sst>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i/>
      <sz val="11"/>
      <color theme="1"/>
      <name val="Calibri"/>
      <family val="2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1" fillId="0" borderId="1" xfId="0" applyFont="1" applyBorder="1"/>
    <xf numFmtId="0" fontId="0" fillId="0" borderId="0" xfId="0" applyAlignment="1"/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'Fig. 3B'!$A$2</c:f>
              <c:strCache>
                <c:ptCount val="1"/>
                <c:pt idx="0">
                  <c:v>Tom70</c:v>
                </c:pt>
              </c:strCache>
            </c:strRef>
          </c:tx>
          <c:spPr>
            <a:solidFill>
              <a:schemeClr val="dk1">
                <a:tint val="885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'Fig. 3B'!$H$3:$H$6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36.015222525331346</c:v>
                  </c:pt>
                  <c:pt idx="2">
                    <c:v>11.662337244158222</c:v>
                  </c:pt>
                  <c:pt idx="3">
                    <c:v>12.272625343274052</c:v>
                  </c:pt>
                </c:numCache>
              </c:numRef>
            </c:plus>
            <c:minus>
              <c:numRef>
                <c:f>'Fig. 3B'!$H$3:$H$6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36.015222525331346</c:v>
                  </c:pt>
                  <c:pt idx="2">
                    <c:v>11.662337244158222</c:v>
                  </c:pt>
                  <c:pt idx="3">
                    <c:v>12.272625343274052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multiLvlStrRef>
              <c:f>'Fig. 3B'!$A$3:$B$6</c:f>
              <c:multiLvlStrCache>
                <c:ptCount val="4"/>
                <c:lvl>
                  <c:pt idx="0">
                    <c:v>Ø</c:v>
                  </c:pt>
                  <c:pt idx="1">
                    <c:v>pATOM36</c:v>
                  </c:pt>
                  <c:pt idx="2">
                    <c:v>Ø</c:v>
                  </c:pt>
                  <c:pt idx="3">
                    <c:v>pATOM36</c:v>
                  </c:pt>
                </c:lvl>
                <c:lvl>
                  <c:pt idx="0">
                    <c:v>WT</c:v>
                  </c:pt>
                  <c:pt idx="2">
                    <c:v>mim1Δmim2Δ</c:v>
                  </c:pt>
                </c:lvl>
              </c:multiLvlStrCache>
            </c:multiLvlStrRef>
          </c:cat>
          <c:val>
            <c:numRef>
              <c:f>'Fig. 3B'!$G$3:$G$6</c:f>
              <c:numCache>
                <c:formatCode>General</c:formatCode>
                <c:ptCount val="4"/>
                <c:pt idx="0">
                  <c:v>100</c:v>
                </c:pt>
                <c:pt idx="1">
                  <c:v>88.05499223712134</c:v>
                </c:pt>
                <c:pt idx="2">
                  <c:v>31.134492479364908</c:v>
                </c:pt>
                <c:pt idx="3">
                  <c:v>71.000988654007273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43-4E83-9759-C334BBEAF29F}"/>
            </c:ext>
          </c:extLst>
        </c:ser>
        <c:ser>
          <c:idx val="1"/>
          <c:order val="1"/>
          <c:tx>
            <c:strRef>
              <c:f>'Fig. 3B'!$A$10</c:f>
              <c:strCache>
                <c:ptCount val="1"/>
                <c:pt idx="0">
                  <c:v>Ugo1</c:v>
                </c:pt>
              </c:strCache>
            </c:strRef>
          </c:tx>
          <c:spPr>
            <a:solidFill>
              <a:schemeClr val="dk1">
                <a:tint val="5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'Fig. 3B'!$G$11:$G$14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36.70059106148981</c:v>
                  </c:pt>
                  <c:pt idx="2">
                    <c:v>12.826887251735686</c:v>
                  </c:pt>
                  <c:pt idx="3">
                    <c:v>7.3450673086242544</c:v>
                  </c:pt>
                </c:numCache>
              </c:numRef>
            </c:plus>
            <c:minus>
              <c:numRef>
                <c:f>'Fig. 3B'!$G$11:$G$14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36.70059106148981</c:v>
                  </c:pt>
                  <c:pt idx="2">
                    <c:v>12.826887251735686</c:v>
                  </c:pt>
                  <c:pt idx="3">
                    <c:v>7.3450673086242544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multiLvlStrRef>
              <c:f>'Fig. 3B'!$A$3:$B$6</c:f>
              <c:multiLvlStrCache>
                <c:ptCount val="4"/>
                <c:lvl>
                  <c:pt idx="0">
                    <c:v>Ø</c:v>
                  </c:pt>
                  <c:pt idx="1">
                    <c:v>pATOM36</c:v>
                  </c:pt>
                  <c:pt idx="2">
                    <c:v>Ø</c:v>
                  </c:pt>
                  <c:pt idx="3">
                    <c:v>pATOM36</c:v>
                  </c:pt>
                </c:lvl>
                <c:lvl>
                  <c:pt idx="0">
                    <c:v>WT</c:v>
                  </c:pt>
                  <c:pt idx="2">
                    <c:v>mim1Δmim2Δ</c:v>
                  </c:pt>
                </c:lvl>
              </c:multiLvlStrCache>
            </c:multiLvlStrRef>
          </c:cat>
          <c:val>
            <c:numRef>
              <c:f>'Fig. 3B'!$F$11:$F$14</c:f>
              <c:numCache>
                <c:formatCode>General</c:formatCode>
                <c:ptCount val="4"/>
                <c:pt idx="0">
                  <c:v>100</c:v>
                </c:pt>
                <c:pt idx="1">
                  <c:v>147.53981277355078</c:v>
                </c:pt>
                <c:pt idx="2">
                  <c:v>33.658418900596956</c:v>
                </c:pt>
                <c:pt idx="3">
                  <c:v>50.136589804998124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43-4E83-9759-C334BBEAF29F}"/>
            </c:ext>
          </c:extLst>
        </c:ser>
        <c:ser>
          <c:idx val="2"/>
          <c:order val="2"/>
          <c:tx>
            <c:strRef>
              <c:f>'Fig. 3B'!$A$18</c:f>
              <c:strCache>
                <c:ptCount val="1"/>
                <c:pt idx="0">
                  <c:v>Tom20</c:v>
                </c:pt>
              </c:strCache>
            </c:strRef>
          </c:tx>
          <c:spPr>
            <a:solidFill>
              <a:schemeClr val="dk1">
                <a:tint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'Fig. 3B'!$H$19:$H$22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39.281885602369151</c:v>
                  </c:pt>
                  <c:pt idx="2">
                    <c:v>5.3018246919886574</c:v>
                  </c:pt>
                  <c:pt idx="3">
                    <c:v>22.866563228595716</c:v>
                  </c:pt>
                </c:numCache>
              </c:numRef>
            </c:plus>
            <c:minus>
              <c:numRef>
                <c:f>'Fig. 3B'!$H$19:$H$22</c:f>
                <c:numCache>
                  <c:formatCode>General</c:formatCode>
                  <c:ptCount val="4"/>
                  <c:pt idx="0">
                    <c:v>0</c:v>
                  </c:pt>
                  <c:pt idx="1">
                    <c:v>39.281885602369151</c:v>
                  </c:pt>
                  <c:pt idx="2">
                    <c:v>5.3018246919886574</c:v>
                  </c:pt>
                  <c:pt idx="3">
                    <c:v>22.866563228595716</c:v>
                  </c:pt>
                </c:numCache>
              </c:numRef>
            </c:minus>
            <c:spPr>
              <a:noFill/>
              <a:ln w="9525" cap="flat" cmpd="sng" algn="ctr">
                <a:solidFill>
                  <a:sysClr val="windowText" lastClr="000000"/>
                </a:solidFill>
                <a:round/>
              </a:ln>
              <a:effectLst/>
            </c:spPr>
          </c:errBars>
          <c:cat>
            <c:multiLvlStrRef>
              <c:f>'Fig. 3B'!$A$3:$B$6</c:f>
              <c:multiLvlStrCache>
                <c:ptCount val="4"/>
                <c:lvl>
                  <c:pt idx="0">
                    <c:v>Ø</c:v>
                  </c:pt>
                  <c:pt idx="1">
                    <c:v>pATOM36</c:v>
                  </c:pt>
                  <c:pt idx="2">
                    <c:v>Ø</c:v>
                  </c:pt>
                  <c:pt idx="3">
                    <c:v>pATOM36</c:v>
                  </c:pt>
                </c:lvl>
                <c:lvl>
                  <c:pt idx="0">
                    <c:v>WT</c:v>
                  </c:pt>
                  <c:pt idx="2">
                    <c:v>mim1Δmim2Δ</c:v>
                  </c:pt>
                </c:lvl>
              </c:multiLvlStrCache>
            </c:multiLvlStrRef>
          </c:cat>
          <c:val>
            <c:numRef>
              <c:f>'Fig. 3B'!$G$19:$G$22</c:f>
              <c:numCache>
                <c:formatCode>General</c:formatCode>
                <c:ptCount val="4"/>
                <c:pt idx="0">
                  <c:v>100</c:v>
                </c:pt>
                <c:pt idx="1">
                  <c:v>153.02235484765811</c:v>
                </c:pt>
                <c:pt idx="2">
                  <c:v>9.5285740481221595</c:v>
                </c:pt>
                <c:pt idx="3">
                  <c:v>98.380808314137099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43-4E83-9759-C334BBEAF2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5365144"/>
        <c:axId val="425370064"/>
      </c:barChart>
      <c:catAx>
        <c:axId val="425365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5370064"/>
        <c:crosses val="autoZero"/>
        <c:auto val="1"/>
        <c:lblAlgn val="ctr"/>
        <c:lblOffset val="100"/>
        <c:noMultiLvlLbl val="0"/>
      </c:catAx>
      <c:valAx>
        <c:axId val="425370064"/>
        <c:scaling>
          <c:orientation val="minMax"/>
          <c:max val="2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4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GB"/>
                  <a:t>Relative protein</a:t>
                </a:r>
                <a:r>
                  <a:rPr lang="en-GB" baseline="0"/>
                  <a:t> level</a:t>
                </a:r>
                <a:r>
                  <a:rPr lang="en-GB"/>
                  <a:t> (%)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4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5365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r"/>
      <c:layout/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 sz="14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0</xdr:colOff>
      <xdr:row>4</xdr:row>
      <xdr:rowOff>19050</xdr:rowOff>
    </xdr:from>
    <xdr:to>
      <xdr:col>18</xdr:col>
      <xdr:colOff>224250</xdr:colOff>
      <xdr:row>26</xdr:row>
      <xdr:rowOff>148050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8</xdr:col>
      <xdr:colOff>0</xdr:colOff>
      <xdr:row>16</xdr:row>
      <xdr:rowOff>9525</xdr:rowOff>
    </xdr:from>
    <xdr:ext cx="65" cy="172227"/>
    <xdr:sp macro="" textlink="">
      <xdr:nvSpPr>
        <xdr:cNvPr id="4" name="TextBox 3"/>
        <xdr:cNvSpPr txBox="1"/>
      </xdr:nvSpPr>
      <xdr:spPr>
        <a:xfrm>
          <a:off x="5534025" y="30575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GB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abSelected="1" workbookViewId="0">
      <selection activeCell="B28" sqref="B28"/>
    </sheetView>
  </sheetViews>
  <sheetFormatPr defaultRowHeight="15" x14ac:dyDescent="0.25"/>
  <cols>
    <col min="1" max="1" width="14.28515625" style="2" bestFit="1" customWidth="1"/>
    <col min="2" max="2" width="19.140625" bestFit="1" customWidth="1"/>
    <col min="3" max="4" width="12" bestFit="1" customWidth="1"/>
    <col min="5" max="5" width="12" style="8" customWidth="1"/>
    <col min="6" max="6" width="12" bestFit="1" customWidth="1"/>
    <col min="9" max="9" width="13.7109375" bestFit="1" customWidth="1"/>
    <col min="10" max="10" width="12.7109375" bestFit="1" customWidth="1"/>
    <col min="11" max="11" width="13.28515625" bestFit="1" customWidth="1"/>
  </cols>
  <sheetData>
    <row r="1" spans="1:11" x14ac:dyDescent="0.25">
      <c r="I1" s="8"/>
      <c r="K1" s="8"/>
    </row>
    <row r="2" spans="1:11" ht="18.75" x14ac:dyDescent="0.3">
      <c r="A2" s="13" t="s">
        <v>1</v>
      </c>
      <c r="B2" s="5" t="s">
        <v>12</v>
      </c>
      <c r="C2" s="5">
        <v>1</v>
      </c>
      <c r="D2" s="5">
        <v>2</v>
      </c>
      <c r="E2" s="5">
        <v>3</v>
      </c>
      <c r="F2" s="5">
        <v>4</v>
      </c>
      <c r="G2" s="5" t="s">
        <v>5</v>
      </c>
      <c r="H2" s="5" t="s">
        <v>6</v>
      </c>
      <c r="I2" s="8"/>
      <c r="J2" s="10" t="s">
        <v>7</v>
      </c>
      <c r="K2" s="8"/>
    </row>
    <row r="3" spans="1:11" x14ac:dyDescent="0.25">
      <c r="A3" s="9" t="s">
        <v>9</v>
      </c>
      <c r="B3" s="4" t="s">
        <v>8</v>
      </c>
      <c r="C3" s="1">
        <v>100</v>
      </c>
      <c r="D3">
        <v>100</v>
      </c>
      <c r="E3" s="1">
        <v>100</v>
      </c>
      <c r="F3" s="1">
        <v>100</v>
      </c>
      <c r="G3" s="1">
        <f t="shared" ref="G3:G6" si="0">AVERAGE(C3:F3)</f>
        <v>100</v>
      </c>
      <c r="H3" s="1">
        <f t="shared" ref="H3:H6" si="1">_xlfn.STDEV.S(C3:F3)</f>
        <v>0</v>
      </c>
      <c r="I3" s="8"/>
      <c r="J3" s="1">
        <f>_xlfn.T.TEST(C5:F5,C6:F6,2,2)</f>
        <v>3.2934289938852212E-3</v>
      </c>
      <c r="K3" s="8"/>
    </row>
    <row r="4" spans="1:11" x14ac:dyDescent="0.25">
      <c r="A4" s="9"/>
      <c r="B4" s="3" t="s">
        <v>10</v>
      </c>
      <c r="C4" s="1">
        <v>79.355571805871634</v>
      </c>
      <c r="D4" s="1">
        <v>57.186293677371374</v>
      </c>
      <c r="E4" s="1"/>
      <c r="F4" s="1">
        <v>127.62311122812105</v>
      </c>
      <c r="G4" s="1">
        <f>AVERAGE(C4:F4)</f>
        <v>88.05499223712134</v>
      </c>
      <c r="H4" s="1">
        <f>_xlfn.STDEV.S(C4:F4)</f>
        <v>36.015222525331346</v>
      </c>
      <c r="I4" s="7"/>
      <c r="K4" s="7"/>
    </row>
    <row r="5" spans="1:11" x14ac:dyDescent="0.25">
      <c r="A5" s="11" t="s">
        <v>11</v>
      </c>
      <c r="B5" s="4" t="s">
        <v>8</v>
      </c>
      <c r="C5" s="1">
        <v>48.074003826028758</v>
      </c>
      <c r="D5" s="1">
        <v>27.656816512723584</v>
      </c>
      <c r="E5" s="1">
        <v>27.434956429573134</v>
      </c>
      <c r="F5" s="1">
        <v>21.372193149134159</v>
      </c>
      <c r="G5" s="1">
        <f t="shared" si="0"/>
        <v>31.134492479364908</v>
      </c>
      <c r="H5" s="1">
        <f t="shared" si="1"/>
        <v>11.662337244158222</v>
      </c>
      <c r="I5" s="7"/>
      <c r="K5" s="7"/>
    </row>
    <row r="6" spans="1:11" x14ac:dyDescent="0.25">
      <c r="A6" s="12"/>
      <c r="B6" s="3" t="s">
        <v>10</v>
      </c>
      <c r="C6" s="1">
        <v>72.567810394359356</v>
      </c>
      <c r="D6" s="1">
        <v>63.911410107084038</v>
      </c>
      <c r="E6" s="1">
        <v>59.908044216788845</v>
      </c>
      <c r="F6" s="1">
        <v>87.616689897796846</v>
      </c>
      <c r="G6" s="1">
        <f t="shared" si="0"/>
        <v>71.000988654007273</v>
      </c>
      <c r="H6" s="1">
        <f t="shared" si="1"/>
        <v>12.272625343274052</v>
      </c>
      <c r="I6" s="7"/>
      <c r="J6" s="7"/>
      <c r="K6" s="7"/>
    </row>
    <row r="7" spans="1:11" x14ac:dyDescent="0.25">
      <c r="B7" s="2"/>
    </row>
    <row r="8" spans="1:11" x14ac:dyDescent="0.25">
      <c r="B8" s="2"/>
    </row>
    <row r="9" spans="1:11" x14ac:dyDescent="0.25">
      <c r="C9" s="2"/>
      <c r="D9" s="2"/>
      <c r="F9" s="2"/>
      <c r="I9" s="8"/>
      <c r="J9" s="8"/>
      <c r="K9" s="8"/>
    </row>
    <row r="10" spans="1:11" ht="18.75" x14ac:dyDescent="0.3">
      <c r="A10" s="13" t="s">
        <v>2</v>
      </c>
      <c r="B10" s="5" t="s">
        <v>12</v>
      </c>
      <c r="C10" s="5">
        <v>1</v>
      </c>
      <c r="D10" s="5">
        <v>2</v>
      </c>
      <c r="E10" s="5">
        <v>3</v>
      </c>
      <c r="F10" s="5" t="s">
        <v>5</v>
      </c>
      <c r="G10" s="5" t="s">
        <v>6</v>
      </c>
      <c r="H10" s="8"/>
      <c r="I10" s="8"/>
      <c r="J10" s="8"/>
    </row>
    <row r="11" spans="1:11" x14ac:dyDescent="0.25">
      <c r="A11" s="9" t="s">
        <v>9</v>
      </c>
      <c r="B11" s="3" t="s">
        <v>4</v>
      </c>
      <c r="C11" s="1">
        <v>100</v>
      </c>
      <c r="D11" s="1">
        <v>100</v>
      </c>
      <c r="E11" s="1">
        <v>100</v>
      </c>
      <c r="F11" s="1">
        <f>AVERAGE(C11:E11)</f>
        <v>100</v>
      </c>
      <c r="G11" s="1">
        <f>_xlfn.STDEV.S(C11:E11)</f>
        <v>0</v>
      </c>
      <c r="H11" s="8"/>
      <c r="I11" s="8"/>
      <c r="J11" s="8"/>
    </row>
    <row r="12" spans="1:11" x14ac:dyDescent="0.25">
      <c r="A12" s="9"/>
      <c r="B12" s="3" t="s">
        <v>10</v>
      </c>
      <c r="C12" s="1">
        <v>112.38312938010705</v>
      </c>
      <c r="D12" s="1">
        <v>144.62573895031542</v>
      </c>
      <c r="E12" s="1">
        <v>185.61056999022981</v>
      </c>
      <c r="F12" s="1">
        <f>AVERAGE(C12:E12)</f>
        <v>147.53981277355078</v>
      </c>
      <c r="G12" s="1">
        <f>_xlfn.STDEV.S(C12:E12)</f>
        <v>36.70059106148981</v>
      </c>
      <c r="H12" s="7"/>
      <c r="I12" s="7"/>
      <c r="J12" s="7"/>
    </row>
    <row r="13" spans="1:11" x14ac:dyDescent="0.25">
      <c r="A13" s="11" t="s">
        <v>11</v>
      </c>
      <c r="B13" s="4" t="s">
        <v>0</v>
      </c>
      <c r="C13" s="1">
        <v>35.7607999371997</v>
      </c>
      <c r="D13" s="1">
        <v>19.910219598671027</v>
      </c>
      <c r="E13" s="1">
        <v>45.304237165920142</v>
      </c>
      <c r="F13" s="1">
        <f>AVERAGE(C13:E13)</f>
        <v>33.658418900596956</v>
      </c>
      <c r="G13" s="1">
        <f>_xlfn.STDEV.S(C13:E13)</f>
        <v>12.826887251735686</v>
      </c>
      <c r="H13" s="7"/>
      <c r="I13" s="7"/>
      <c r="J13" s="7"/>
    </row>
    <row r="14" spans="1:11" x14ac:dyDescent="0.25">
      <c r="A14" s="12"/>
      <c r="B14" s="3" t="s">
        <v>10</v>
      </c>
      <c r="C14" s="1">
        <v>55.548438345373803</v>
      </c>
      <c r="D14" s="1">
        <v>53.086099673781938</v>
      </c>
      <c r="E14" s="1">
        <v>41.775231395838624</v>
      </c>
      <c r="F14" s="1">
        <f>AVERAGE(C14:E14)</f>
        <v>50.136589804998124</v>
      </c>
      <c r="G14" s="1">
        <f>_xlfn.STDEV.S(C14:E14)</f>
        <v>7.3450673086242544</v>
      </c>
      <c r="H14" s="7"/>
      <c r="I14" s="7"/>
      <c r="J14" s="7"/>
    </row>
    <row r="17" spans="1:11" x14ac:dyDescent="0.25">
      <c r="C17" s="2"/>
      <c r="D17" s="2"/>
      <c r="F17" s="2"/>
      <c r="I17" s="8"/>
      <c r="K17" s="8"/>
    </row>
    <row r="18" spans="1:11" ht="18.75" x14ac:dyDescent="0.3">
      <c r="A18" s="13" t="s">
        <v>3</v>
      </c>
      <c r="B18" s="5" t="s">
        <v>12</v>
      </c>
      <c r="C18" s="5">
        <v>1</v>
      </c>
      <c r="D18" s="5">
        <v>2</v>
      </c>
      <c r="E18" s="5">
        <v>3</v>
      </c>
      <c r="F18" s="5">
        <v>4</v>
      </c>
      <c r="G18" s="5" t="s">
        <v>5</v>
      </c>
      <c r="H18" s="5" t="s">
        <v>6</v>
      </c>
      <c r="I18" s="8"/>
      <c r="J18" s="10" t="s">
        <v>7</v>
      </c>
      <c r="K18" s="8"/>
    </row>
    <row r="19" spans="1:11" x14ac:dyDescent="0.25">
      <c r="A19" s="9" t="s">
        <v>9</v>
      </c>
      <c r="B19" s="3" t="s">
        <v>4</v>
      </c>
      <c r="C19" s="1">
        <v>100</v>
      </c>
      <c r="D19" s="1">
        <v>100</v>
      </c>
      <c r="E19" s="1">
        <v>100</v>
      </c>
      <c r="F19" s="1">
        <v>100</v>
      </c>
      <c r="G19" s="1">
        <f>AVERAGE(C19:F19)</f>
        <v>100</v>
      </c>
      <c r="H19" s="1">
        <f>_xlfn.STDEV.S(C19:F19)</f>
        <v>0</v>
      </c>
      <c r="I19" s="8"/>
      <c r="J19" s="1">
        <f>_xlfn.T.TEST(C21:F21,C22:F22,2,2)</f>
        <v>2.7599168027844095E-4</v>
      </c>
      <c r="K19" s="8"/>
    </row>
    <row r="20" spans="1:11" x14ac:dyDescent="0.25">
      <c r="A20" s="9"/>
      <c r="B20" s="3" t="s">
        <v>10</v>
      </c>
      <c r="C20" s="1">
        <v>120.47602795929937</v>
      </c>
      <c r="D20" s="1">
        <v>122.03770376705764</v>
      </c>
      <c r="E20" s="1">
        <v>201.98951572873258</v>
      </c>
      <c r="F20" s="1">
        <v>167.58617193554281</v>
      </c>
      <c r="G20" s="1">
        <f>AVERAGE(C20:F20)</f>
        <v>153.02235484765811</v>
      </c>
      <c r="H20" s="1">
        <f>_xlfn.STDEV.S(C20:F20)</f>
        <v>39.281885602369151</v>
      </c>
      <c r="I20" s="7"/>
      <c r="K20" s="7"/>
    </row>
    <row r="21" spans="1:11" x14ac:dyDescent="0.25">
      <c r="A21" s="11" t="s">
        <v>11</v>
      </c>
      <c r="B21" s="4" t="s">
        <v>0</v>
      </c>
      <c r="C21" s="1">
        <v>13.645390924209254</v>
      </c>
      <c r="D21" s="1">
        <v>10.681760085125825</v>
      </c>
      <c r="E21" s="1">
        <v>12.000604538538425</v>
      </c>
      <c r="F21" s="1">
        <v>1.7865406446151273</v>
      </c>
      <c r="G21" s="1">
        <f>AVERAGE(C21:F21)</f>
        <v>9.5285740481221595</v>
      </c>
      <c r="H21" s="1">
        <f>_xlfn.STDEV.S(C21:F21)</f>
        <v>5.3018246919886574</v>
      </c>
      <c r="I21" s="7"/>
      <c r="J21" s="7"/>
      <c r="K21" s="7"/>
    </row>
    <row r="22" spans="1:11" x14ac:dyDescent="0.25">
      <c r="A22" s="12"/>
      <c r="B22" s="3" t="s">
        <v>10</v>
      </c>
      <c r="C22" s="1">
        <v>93.956701652696438</v>
      </c>
      <c r="D22" s="1">
        <v>68.600811014290471</v>
      </c>
      <c r="E22" s="1">
        <v>109.26764433577564</v>
      </c>
      <c r="F22" s="1">
        <v>121.69807625378586</v>
      </c>
      <c r="G22" s="1">
        <f>AVERAGE(C22:F22)</f>
        <v>98.380808314137099</v>
      </c>
      <c r="H22" s="1">
        <f>_xlfn.STDEV.S(C22:F22)</f>
        <v>22.866563228595716</v>
      </c>
      <c r="I22" s="7"/>
      <c r="J22" s="7"/>
      <c r="K22" s="7"/>
    </row>
    <row r="31" spans="1:11" x14ac:dyDescent="0.25">
      <c r="I31" s="6"/>
      <c r="J31" s="6"/>
    </row>
    <row r="32" spans="1:11" x14ac:dyDescent="0.25">
      <c r="I32" s="2"/>
      <c r="J32" s="2"/>
    </row>
    <row r="33" spans="9:10" x14ac:dyDescent="0.25">
      <c r="I33" s="2"/>
      <c r="J33" s="2"/>
    </row>
    <row r="34" spans="9:10" x14ac:dyDescent="0.25">
      <c r="I34" s="2"/>
      <c r="J34" s="2"/>
    </row>
    <row r="35" spans="9:10" x14ac:dyDescent="0.25">
      <c r="I35" s="2"/>
      <c r="J35" s="2"/>
    </row>
    <row r="36" spans="9:10" x14ac:dyDescent="0.25">
      <c r="I36" s="2"/>
      <c r="J36" s="2"/>
    </row>
    <row r="37" spans="9:10" x14ac:dyDescent="0.25">
      <c r="I37" s="2"/>
      <c r="J37" s="2"/>
    </row>
    <row r="38" spans="9:10" x14ac:dyDescent="0.25">
      <c r="I38" s="2"/>
      <c r="J38" s="2"/>
    </row>
    <row r="39" spans="9:10" x14ac:dyDescent="0.25">
      <c r="I39" s="2"/>
      <c r="J39" s="2"/>
    </row>
    <row r="40" spans="9:10" x14ac:dyDescent="0.25">
      <c r="I40" s="2"/>
      <c r="J40" s="2"/>
    </row>
    <row r="41" spans="9:10" x14ac:dyDescent="0.25">
      <c r="I41" s="2"/>
      <c r="J41" s="2"/>
    </row>
    <row r="42" spans="9:10" x14ac:dyDescent="0.25">
      <c r="I42" s="2"/>
      <c r="J42" s="2"/>
    </row>
    <row r="43" spans="9:10" x14ac:dyDescent="0.25">
      <c r="I43" s="2"/>
      <c r="J43" s="2"/>
    </row>
    <row r="44" spans="9:10" x14ac:dyDescent="0.25">
      <c r="I44" s="2"/>
      <c r="J44" s="2"/>
    </row>
  </sheetData>
  <mergeCells count="6">
    <mergeCell ref="A11:A12"/>
    <mergeCell ref="A13:A14"/>
    <mergeCell ref="A19:A20"/>
    <mergeCell ref="A21:A22"/>
    <mergeCell ref="A3:A4"/>
    <mergeCell ref="A5:A6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Fig. 3B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 Giulia Vitali</dc:creator>
  <cp:lastModifiedBy>Daniela Giulia Vitali</cp:lastModifiedBy>
  <cp:lastPrinted>2018-04-14T13:39:20Z</cp:lastPrinted>
  <dcterms:created xsi:type="dcterms:W3CDTF">2018-02-01T15:18:22Z</dcterms:created>
  <dcterms:modified xsi:type="dcterms:W3CDTF">2018-05-02T09:35:05Z</dcterms:modified>
</cp:coreProperties>
</file>