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Daniela\PROJECTS\pATOM36\pATOM36 paper\eLIFE 2017_12_20\revision\figures\2018_05_02\"/>
    </mc:Choice>
  </mc:AlternateContent>
  <bookViews>
    <workbookView xWindow="900" yWindow="705" windowWidth="23985" windowHeight="13680"/>
  </bookViews>
  <sheets>
    <sheet name="Figure 5B" sheetId="5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0" i="5" l="1"/>
  <c r="K9" i="5"/>
  <c r="J10" i="5"/>
  <c r="J9" i="5"/>
  <c r="I10" i="5"/>
  <c r="N10" i="5"/>
  <c r="I9" i="5"/>
  <c r="N9" i="5"/>
  <c r="I17" i="5"/>
  <c r="J17" i="5"/>
  <c r="K17" i="5"/>
  <c r="N17" i="5"/>
  <c r="I8" i="5"/>
  <c r="J8" i="5"/>
  <c r="K8" i="5"/>
  <c r="N8" i="5"/>
  <c r="M17" i="5"/>
  <c r="M10" i="5"/>
  <c r="M9" i="5"/>
  <c r="I7" i="5"/>
  <c r="J7" i="5"/>
  <c r="K7" i="5"/>
  <c r="M7" i="5"/>
  <c r="M8" i="5"/>
  <c r="K18" i="5"/>
  <c r="J18" i="5"/>
  <c r="K6" i="5"/>
  <c r="K5" i="5"/>
  <c r="I18" i="5"/>
  <c r="K16" i="5"/>
  <c r="K12" i="5"/>
  <c r="K14" i="5"/>
  <c r="K4" i="5"/>
  <c r="K11" i="5"/>
  <c r="K13" i="5"/>
  <c r="K15" i="5"/>
  <c r="K3" i="5"/>
  <c r="N18" i="5"/>
  <c r="M18" i="5"/>
  <c r="I16" i="5"/>
  <c r="J16" i="5"/>
  <c r="N16" i="5"/>
  <c r="M16" i="5"/>
  <c r="I15" i="5"/>
  <c r="J15" i="5"/>
  <c r="N15" i="5"/>
  <c r="M15" i="5"/>
  <c r="I6" i="5"/>
  <c r="J6" i="5"/>
  <c r="M6" i="5"/>
  <c r="I11" i="5"/>
  <c r="J11" i="5"/>
  <c r="I12" i="5"/>
  <c r="J12" i="5"/>
  <c r="I13" i="5"/>
  <c r="J13" i="5"/>
  <c r="M11" i="5"/>
  <c r="I14" i="5"/>
  <c r="J14" i="5"/>
  <c r="M12" i="5"/>
  <c r="M13" i="5"/>
  <c r="M14" i="5"/>
  <c r="I5" i="5"/>
  <c r="J5" i="5"/>
  <c r="M5" i="5"/>
  <c r="I4" i="5"/>
  <c r="J4" i="5"/>
  <c r="M4" i="5"/>
  <c r="I3" i="5"/>
  <c r="J3" i="5"/>
  <c r="M3" i="5"/>
  <c r="N4" i="5"/>
  <c r="N5" i="5"/>
  <c r="N6" i="5"/>
  <c r="N7" i="5"/>
  <c r="N11" i="5"/>
  <c r="N12" i="5"/>
  <c r="N13" i="5"/>
  <c r="N14" i="5"/>
  <c r="N3" i="5"/>
</calcChain>
</file>

<file path=xl/sharedStrings.xml><?xml version="1.0" encoding="utf-8"?>
<sst xmlns="http://schemas.openxmlformats.org/spreadsheetml/2006/main" count="60" uniqueCount="21">
  <si>
    <t>average</t>
  </si>
  <si>
    <t>SD</t>
  </si>
  <si>
    <t>counts</t>
  </si>
  <si>
    <t>%</t>
  </si>
  <si>
    <t>tubular</t>
  </si>
  <si>
    <t>fragmented</t>
  </si>
  <si>
    <t>WT + pATOM36</t>
  </si>
  <si>
    <r>
      <rPr>
        <i/>
        <sz val="11"/>
        <color theme="1"/>
        <rFont val="Calibri"/>
        <family val="2"/>
      </rPr>
      <t>mim1Δ</t>
    </r>
    <r>
      <rPr>
        <sz val="11"/>
        <color theme="1"/>
        <rFont val="Calibri"/>
        <family val="2"/>
      </rPr>
      <t xml:space="preserve"> + pATOM36</t>
    </r>
  </si>
  <si>
    <r>
      <rPr>
        <i/>
        <sz val="11"/>
        <color theme="1"/>
        <rFont val="Calibri"/>
        <family val="2"/>
      </rPr>
      <t>mim2Δ</t>
    </r>
    <r>
      <rPr>
        <sz val="11"/>
        <color theme="1"/>
        <rFont val="Calibri"/>
        <family val="2"/>
      </rPr>
      <t xml:space="preserve"> + pATOM36</t>
    </r>
  </si>
  <si>
    <r>
      <rPr>
        <i/>
        <sz val="11"/>
        <color theme="1"/>
        <rFont val="Calibri"/>
        <family val="2"/>
      </rPr>
      <t>mim1Δ/mim2Δ</t>
    </r>
    <r>
      <rPr>
        <sz val="11"/>
        <color theme="1"/>
        <rFont val="Calibri"/>
        <family val="2"/>
      </rPr>
      <t xml:space="preserve"> + pATOM36</t>
    </r>
  </si>
  <si>
    <r>
      <t xml:space="preserve">WT + </t>
    </r>
    <r>
      <rPr>
        <sz val="11"/>
        <color theme="1"/>
        <rFont val="Calibri"/>
        <family val="2"/>
      </rPr>
      <t>Ø</t>
    </r>
  </si>
  <si>
    <r>
      <rPr>
        <i/>
        <sz val="11"/>
        <color theme="1"/>
        <rFont val="Calibri"/>
        <family val="2"/>
        <scheme val="minor"/>
      </rPr>
      <t>mim1Δ</t>
    </r>
    <r>
      <rPr>
        <sz val="11"/>
        <color theme="1"/>
        <rFont val="Calibri"/>
        <family val="2"/>
        <scheme val="minor"/>
      </rPr>
      <t xml:space="preserve"> + </t>
    </r>
    <r>
      <rPr>
        <sz val="11"/>
        <color theme="1"/>
        <rFont val="Calibri"/>
        <family val="2"/>
      </rPr>
      <t>Ø</t>
    </r>
  </si>
  <si>
    <r>
      <rPr>
        <i/>
        <sz val="11"/>
        <color theme="1"/>
        <rFont val="Calibri"/>
        <family val="2"/>
        <scheme val="minor"/>
      </rPr>
      <t>mim2</t>
    </r>
    <r>
      <rPr>
        <i/>
        <sz val="11"/>
        <color theme="1"/>
        <rFont val="Calibri"/>
        <family val="2"/>
      </rPr>
      <t>Δ</t>
    </r>
    <r>
      <rPr>
        <sz val="11"/>
        <color theme="1"/>
        <rFont val="Calibri"/>
        <family val="2"/>
      </rPr>
      <t xml:space="preserve"> + Ø</t>
    </r>
  </si>
  <si>
    <r>
      <rPr>
        <i/>
        <sz val="11"/>
        <color theme="1"/>
        <rFont val="Calibri"/>
        <family val="2"/>
        <scheme val="minor"/>
      </rPr>
      <t>mim1Δ/mim2Δ</t>
    </r>
    <r>
      <rPr>
        <sz val="11"/>
        <color theme="1"/>
        <rFont val="Calibri"/>
        <family val="2"/>
        <scheme val="minor"/>
      </rPr>
      <t xml:space="preserve"> + </t>
    </r>
    <r>
      <rPr>
        <sz val="11"/>
        <color theme="1"/>
        <rFont val="Calibri"/>
        <family val="2"/>
      </rPr>
      <t>Ø</t>
    </r>
  </si>
  <si>
    <t>WT + Ø</t>
  </si>
  <si>
    <t>mim1Δ + Ø</t>
  </si>
  <si>
    <t>mim2Δ + Ø</t>
  </si>
  <si>
    <t>mim1Δ/mim2Δ + Ø</t>
  </si>
  <si>
    <t>mim1Δ + pATOM36</t>
  </si>
  <si>
    <t>mim2Δ + pATOM36</t>
  </si>
  <si>
    <t>mim1Δ/mim2Δ + pATOM36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</si>
</sst>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" fontId="0" fillId="0" borderId="1" xfId="0" applyNumberFormat="1" applyBorder="1"/>
    <xf numFmtId="0" fontId="1" fillId="0" borderId="2" xfId="0" applyFont="1" applyBorder="1" applyAlignment="1">
      <alignment horizontal="center" vertical="center"/>
    </xf>
    <xf numFmtId="2" fontId="0" fillId="0" borderId="4" xfId="0" applyNumberFormat="1" applyBorder="1"/>
    <xf numFmtId="0" fontId="0" fillId="0" borderId="5" xfId="0" applyBorder="1"/>
    <xf numFmtId="0" fontId="0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'Figure 5B'!$H$3</c:f>
              <c:strCache>
                <c:ptCount val="1"/>
                <c:pt idx="0">
                  <c:v>tubular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('Figure 5B'!$N$3,'Figure 5B'!$N$5,'Figure 5B'!$N$7,'Figure 5B'!$N$9,'Figure 5B'!$N$11,'Figure 5B'!$N$13,'Figure 5B'!$N$15,'Figure 5B'!$N$17)</c:f>
                <c:numCache>
                  <c:formatCode>General</c:formatCode>
                  <c:ptCount val="8"/>
                  <c:pt idx="0">
                    <c:v>4.3384069310709918</c:v>
                  </c:pt>
                  <c:pt idx="1">
                    <c:v>6.2336966848712105</c:v>
                  </c:pt>
                  <c:pt idx="2">
                    <c:v>3.3997777134129605</c:v>
                  </c:pt>
                  <c:pt idx="3">
                    <c:v>0.82301993541862029</c:v>
                  </c:pt>
                  <c:pt idx="4">
                    <c:v>2.4906394450190485</c:v>
                  </c:pt>
                  <c:pt idx="5">
                    <c:v>2.2181106557050692</c:v>
                  </c:pt>
                  <c:pt idx="6">
                    <c:v>1.8615482223663069</c:v>
                  </c:pt>
                  <c:pt idx="7">
                    <c:v>2.0824764450324884</c:v>
                  </c:pt>
                </c:numCache>
              </c:numRef>
            </c:plus>
            <c:minus>
              <c:numRef>
                <c:f>('Figure 5B'!$N$3,'Figure 5B'!$N$5,'Figure 5B'!$N$7,'Figure 5B'!$N$9,'Figure 5B'!$N$11,'Figure 5B'!$N$13,'Figure 5B'!$N$15,'Figure 5B'!$N$17)</c:f>
                <c:numCache>
                  <c:formatCode>General</c:formatCode>
                  <c:ptCount val="8"/>
                  <c:pt idx="0">
                    <c:v>4.3384069310709918</c:v>
                  </c:pt>
                  <c:pt idx="1">
                    <c:v>6.2336966848712105</c:v>
                  </c:pt>
                  <c:pt idx="2">
                    <c:v>3.3997777134129605</c:v>
                  </c:pt>
                  <c:pt idx="3">
                    <c:v>0.82301993541862029</c:v>
                  </c:pt>
                  <c:pt idx="4">
                    <c:v>2.4906394450190485</c:v>
                  </c:pt>
                  <c:pt idx="5">
                    <c:v>2.2181106557050692</c:v>
                  </c:pt>
                  <c:pt idx="6">
                    <c:v>1.8615482223663069</c:v>
                  </c:pt>
                  <c:pt idx="7">
                    <c:v>2.0824764450324884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 5B'!$A$23:$A$30</c:f>
              <c:strCache>
                <c:ptCount val="8"/>
                <c:pt idx="0">
                  <c:v>WT + Ø</c:v>
                </c:pt>
                <c:pt idx="1">
                  <c:v>mim1Δ + Ø</c:v>
                </c:pt>
                <c:pt idx="2">
                  <c:v>mim2Δ + Ø</c:v>
                </c:pt>
                <c:pt idx="3">
                  <c:v>mim1Δ/mim2Δ + Ø</c:v>
                </c:pt>
                <c:pt idx="4">
                  <c:v>WT + pATOM36</c:v>
                </c:pt>
                <c:pt idx="5">
                  <c:v>mim1Δ + pATOM36</c:v>
                </c:pt>
                <c:pt idx="6">
                  <c:v>mim2Δ + pATOM36</c:v>
                </c:pt>
                <c:pt idx="7">
                  <c:v>mim1Δ/mim2Δ + pATOM36</c:v>
                </c:pt>
              </c:strCache>
            </c:strRef>
          </c:cat>
          <c:val>
            <c:numRef>
              <c:f>('Figure 5B'!$M$3,'Figure 5B'!$M$5,'Figure 5B'!$M$7,'Figure 5B'!$M$9,'Figure 5B'!$M$11,'Figure 5B'!$M$13,'Figure 5B'!$M$15,'Figure 5B'!$M$17)</c:f>
              <c:numCache>
                <c:formatCode>0.00</c:formatCode>
                <c:ptCount val="8"/>
                <c:pt idx="0">
                  <c:v>89.301479152108072</c:v>
                </c:pt>
                <c:pt idx="1">
                  <c:v>11.115384615384615</c:v>
                </c:pt>
                <c:pt idx="2">
                  <c:v>14.198303434849118</c:v>
                </c:pt>
                <c:pt idx="3">
                  <c:v>7.030632691010049</c:v>
                </c:pt>
                <c:pt idx="4">
                  <c:v>96.00345915766475</c:v>
                </c:pt>
                <c:pt idx="5">
                  <c:v>93.258928571428569</c:v>
                </c:pt>
                <c:pt idx="6">
                  <c:v>96.026610091003363</c:v>
                </c:pt>
                <c:pt idx="7">
                  <c:v>93.969934825034059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A-46B3-B705-4B53A85260B5}"/>
            </c:ext>
          </c:extLst>
        </c:ser>
        <c:ser>
          <c:idx val="2"/>
          <c:order val="1"/>
          <c:tx>
            <c:strRef>
              <c:f>'Figure 5B'!$H$4</c:f>
              <c:strCache>
                <c:ptCount val="1"/>
                <c:pt idx="0">
                  <c:v>fragmented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('Figure 5B'!$N$4,'Figure 5B'!$N$6,'Figure 5B'!$N$8,'Figure 5B'!$N$10,'Figure 5B'!$N$12,'Figure 5B'!$N$14,'Figure 5B'!$N$16,'Figure 5B'!$N$18)</c:f>
                <c:numCache>
                  <c:formatCode>General</c:formatCode>
                  <c:ptCount val="8"/>
                  <c:pt idx="0">
                    <c:v>4.3384069310709936</c:v>
                  </c:pt>
                  <c:pt idx="1">
                    <c:v>6.2336966848712141</c:v>
                  </c:pt>
                  <c:pt idx="2">
                    <c:v>3.3997777134129601</c:v>
                  </c:pt>
                  <c:pt idx="3">
                    <c:v>0.82301993541861262</c:v>
                  </c:pt>
                  <c:pt idx="4">
                    <c:v>2.4906394450190468</c:v>
                  </c:pt>
                  <c:pt idx="5">
                    <c:v>2.2181106557050718</c:v>
                  </c:pt>
                  <c:pt idx="6">
                    <c:v>1.8615482223663109</c:v>
                  </c:pt>
                  <c:pt idx="7">
                    <c:v>2.082476445032484</c:v>
                  </c:pt>
                </c:numCache>
              </c:numRef>
            </c:plus>
            <c:minus>
              <c:numRef>
                <c:f>('Figure 5B'!$N$4,'Figure 5B'!$N$6,'Figure 5B'!$N$8,'Figure 5B'!$N$10,'Figure 5B'!$N$12,'Figure 5B'!$N$14,'Figure 5B'!$N$16,'Figure 5B'!$N$18)</c:f>
                <c:numCache>
                  <c:formatCode>General</c:formatCode>
                  <c:ptCount val="8"/>
                  <c:pt idx="0">
                    <c:v>4.3384069310709936</c:v>
                  </c:pt>
                  <c:pt idx="1">
                    <c:v>6.2336966848712141</c:v>
                  </c:pt>
                  <c:pt idx="2">
                    <c:v>3.3997777134129601</c:v>
                  </c:pt>
                  <c:pt idx="3">
                    <c:v>0.82301993541861262</c:v>
                  </c:pt>
                  <c:pt idx="4">
                    <c:v>2.4906394450190468</c:v>
                  </c:pt>
                  <c:pt idx="5">
                    <c:v>2.2181106557050718</c:v>
                  </c:pt>
                  <c:pt idx="6">
                    <c:v>1.8615482223663109</c:v>
                  </c:pt>
                  <c:pt idx="7">
                    <c:v>2.082476445032484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strRef>
              <c:f>'Figure 5B'!$A$23:$A$30</c:f>
              <c:strCache>
                <c:ptCount val="8"/>
                <c:pt idx="0">
                  <c:v>WT + Ø</c:v>
                </c:pt>
                <c:pt idx="1">
                  <c:v>mim1Δ + Ø</c:v>
                </c:pt>
                <c:pt idx="2">
                  <c:v>mim2Δ + Ø</c:v>
                </c:pt>
                <c:pt idx="3">
                  <c:v>mim1Δ/mim2Δ + Ø</c:v>
                </c:pt>
                <c:pt idx="4">
                  <c:v>WT + pATOM36</c:v>
                </c:pt>
                <c:pt idx="5">
                  <c:v>mim1Δ + pATOM36</c:v>
                </c:pt>
                <c:pt idx="6">
                  <c:v>mim2Δ + pATOM36</c:v>
                </c:pt>
                <c:pt idx="7">
                  <c:v>mim1Δ/mim2Δ + pATOM36</c:v>
                </c:pt>
              </c:strCache>
            </c:strRef>
          </c:cat>
          <c:val>
            <c:numRef>
              <c:f>('Figure 5B'!$M$4,'Figure 5B'!$M$6,'Figure 5B'!$M$8,'Figure 5B'!$M$10,'Figure 5B'!$M$12,'Figure 5B'!$M$14,'Figure 5B'!$M$16,'Figure 5B'!$M$18)</c:f>
              <c:numCache>
                <c:formatCode>0.00</c:formatCode>
                <c:ptCount val="8"/>
                <c:pt idx="0">
                  <c:v>10.698520847891915</c:v>
                </c:pt>
                <c:pt idx="1">
                  <c:v>88.884615384615373</c:v>
                </c:pt>
                <c:pt idx="2">
                  <c:v>85.801696565150891</c:v>
                </c:pt>
                <c:pt idx="3">
                  <c:v>92.969367308989959</c:v>
                </c:pt>
                <c:pt idx="4">
                  <c:v>3.9965408423352344</c:v>
                </c:pt>
                <c:pt idx="5">
                  <c:v>6.7410714285714279</c:v>
                </c:pt>
                <c:pt idx="6">
                  <c:v>3.9733899089966251</c:v>
                </c:pt>
                <c:pt idx="7">
                  <c:v>6.0300651749659382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EA-46B3-B705-4B53A85260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8331632"/>
        <c:axId val="25253008"/>
      </c:barChart>
      <c:catAx>
        <c:axId val="28331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5253008"/>
        <c:crosses val="autoZero"/>
        <c:auto val="1"/>
        <c:lblAlgn val="ctr"/>
        <c:lblOffset val="100"/>
        <c:noMultiLvlLbl val="0"/>
      </c:catAx>
      <c:valAx>
        <c:axId val="25253008"/>
        <c:scaling>
          <c:orientation val="minMax"/>
          <c:max val="100"/>
          <c:min val="0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600" b="0" i="0" u="none" strike="noStrike" kern="12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defRPr>
                </a:pPr>
                <a:r>
                  <a:rPr lang="de-DE" sz="1600" baseline="0">
                    <a:solidFill>
                      <a:schemeClr val="tx1"/>
                    </a:solidFill>
                    <a:latin typeface="Arial" charset="0"/>
                    <a:ea typeface="Arial" charset="0"/>
                    <a:cs typeface="Arial" charset="0"/>
                  </a:rPr>
                  <a:t>fraction of cells (%)</a:t>
                </a:r>
                <a:endParaRPr lang="de-DE" sz="160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600" b="0" i="0" u="none" strike="noStrike" kern="1200" baseline="0">
                  <a:solidFill>
                    <a:schemeClr val="tx1"/>
                  </a:solidFill>
                  <a:latin typeface="Arial" charset="0"/>
                  <a:ea typeface="Arial" charset="0"/>
                  <a:cs typeface="Arial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/>
                </a:solidFill>
                <a:latin typeface="Arial" charset="0"/>
                <a:ea typeface="Arial" charset="0"/>
                <a:cs typeface="Arial" charset="0"/>
              </a:defRPr>
            </a:pPr>
            <a:endParaRPr lang="en-US"/>
          </a:p>
        </c:txPr>
        <c:crossAx val="28331632"/>
        <c:crosses val="autoZero"/>
        <c:crossBetween val="between"/>
      </c:valAx>
      <c:spPr>
        <a:solidFill>
          <a:sysClr val="window" lastClr="FFFFFF"/>
        </a:solidFill>
        <a:ln>
          <a:solidFill>
            <a:schemeClr val="bg1"/>
          </a:solidFill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507964</xdr:colOff>
      <xdr:row>21</xdr:row>
      <xdr:rowOff>108023</xdr:rowOff>
    </xdr:from>
    <xdr:to>
      <xdr:col>12</xdr:col>
      <xdr:colOff>114300</xdr:colOff>
      <xdr:row>40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tabSelected="1" workbookViewId="0">
      <selection activeCell="R9" sqref="R9"/>
    </sheetView>
  </sheetViews>
  <sheetFormatPr defaultColWidth="8.85546875" defaultRowHeight="15" x14ac:dyDescent="0.25"/>
  <cols>
    <col min="1" max="1" width="25" bestFit="1" customWidth="1"/>
    <col min="2" max="2" width="16.42578125" bestFit="1" customWidth="1"/>
    <col min="3" max="3" width="11.85546875" customWidth="1"/>
    <col min="4" max="4" width="11.7109375" customWidth="1"/>
    <col min="5" max="5" width="11.42578125" customWidth="1"/>
    <col min="6" max="6" width="12.28515625" bestFit="1" customWidth="1"/>
    <col min="7" max="7" width="25" bestFit="1" customWidth="1"/>
    <col min="8" max="8" width="12.7109375" bestFit="1" customWidth="1"/>
    <col min="9" max="11" width="11.85546875" customWidth="1"/>
  </cols>
  <sheetData>
    <row r="1" spans="1:14" x14ac:dyDescent="0.25">
      <c r="C1" s="17" t="s">
        <v>2</v>
      </c>
      <c r="D1" s="17"/>
      <c r="E1" s="17"/>
      <c r="I1" s="17" t="s">
        <v>3</v>
      </c>
      <c r="J1" s="17"/>
      <c r="K1" s="17"/>
    </row>
    <row r="2" spans="1:14" s="2" customFormat="1" ht="15.75" thickBot="1" x14ac:dyDescent="0.3">
      <c r="C2" s="3">
        <v>1</v>
      </c>
      <c r="D2" s="3">
        <v>2</v>
      </c>
      <c r="E2" s="3">
        <v>3</v>
      </c>
      <c r="I2" s="3">
        <v>1</v>
      </c>
      <c r="J2" s="3">
        <v>2</v>
      </c>
      <c r="K2" s="3">
        <v>3</v>
      </c>
      <c r="L2" s="4"/>
      <c r="M2" s="6" t="s">
        <v>0</v>
      </c>
      <c r="N2" s="6" t="s">
        <v>1</v>
      </c>
    </row>
    <row r="3" spans="1:14" ht="15.75" thickBot="1" x14ac:dyDescent="0.3">
      <c r="A3" s="12" t="s">
        <v>14</v>
      </c>
      <c r="B3" s="1" t="s">
        <v>4</v>
      </c>
      <c r="C3" s="1">
        <v>97</v>
      </c>
      <c r="D3" s="1">
        <v>67</v>
      </c>
      <c r="E3" s="1">
        <v>100</v>
      </c>
      <c r="G3" s="12" t="s">
        <v>14</v>
      </c>
      <c r="H3" s="1" t="s">
        <v>4</v>
      </c>
      <c r="I3" s="5">
        <f>C3/(C3+C4)*100</f>
        <v>89.81481481481481</v>
      </c>
      <c r="J3" s="5">
        <f>D3/(D3+D4)*100</f>
        <v>83.75</v>
      </c>
      <c r="K3" s="5">
        <f>E3/(E3+E4)*100</f>
        <v>94.339622641509436</v>
      </c>
      <c r="M3" s="7">
        <f>AVERAGE(I3:K3)</f>
        <v>89.301479152108072</v>
      </c>
      <c r="N3" s="8">
        <f>_xlfn.STDEV.P(I3:K3)</f>
        <v>4.3384069310709918</v>
      </c>
    </row>
    <row r="4" spans="1:14" ht="15.75" thickBot="1" x14ac:dyDescent="0.3">
      <c r="A4" s="12"/>
      <c r="B4" s="1" t="s">
        <v>5</v>
      </c>
      <c r="C4" s="1">
        <v>11</v>
      </c>
      <c r="D4" s="1">
        <v>13</v>
      </c>
      <c r="E4" s="1">
        <v>6</v>
      </c>
      <c r="G4" s="12"/>
      <c r="H4" s="1" t="s">
        <v>5</v>
      </c>
      <c r="I4" s="5">
        <f>C4/(C3+C4)*100</f>
        <v>10.185185185185185</v>
      </c>
      <c r="J4" s="5">
        <f>D4/(D3+D4)*100</f>
        <v>16.25</v>
      </c>
      <c r="K4" s="5">
        <f>E4/(E3+E4)*100</f>
        <v>5.6603773584905666</v>
      </c>
      <c r="M4" s="7">
        <f>AVERAGE(I4:K4)</f>
        <v>10.698520847891915</v>
      </c>
      <c r="N4" s="8">
        <f>_xlfn.STDEV.P(I4:K4)</f>
        <v>4.3384069310709936</v>
      </c>
    </row>
    <row r="5" spans="1:14" ht="15.75" thickBot="1" x14ac:dyDescent="0.3">
      <c r="A5" s="13" t="s">
        <v>15</v>
      </c>
      <c r="B5" s="1" t="s">
        <v>4</v>
      </c>
      <c r="C5" s="1">
        <v>6</v>
      </c>
      <c r="D5" s="1">
        <v>19</v>
      </c>
      <c r="E5" s="1">
        <v>4</v>
      </c>
      <c r="G5" s="13" t="s">
        <v>15</v>
      </c>
      <c r="H5" s="1" t="s">
        <v>4</v>
      </c>
      <c r="I5" s="5">
        <f>C5/(C5+C6)*100</f>
        <v>12</v>
      </c>
      <c r="J5" s="5">
        <f>D5/(D5+D6)*100</f>
        <v>18.269230769230766</v>
      </c>
      <c r="K5" s="5">
        <f>E5/(E5+E6)*100</f>
        <v>3.0769230769230771</v>
      </c>
      <c r="M5" s="7">
        <f>AVERAGE(I5:K5)</f>
        <v>11.115384615384615</v>
      </c>
      <c r="N5" s="8">
        <f>_xlfn.STDEV.P(I5:K5)</f>
        <v>6.2336966848712105</v>
      </c>
    </row>
    <row r="6" spans="1:14" ht="15.75" thickBot="1" x14ac:dyDescent="0.3">
      <c r="A6" s="14"/>
      <c r="B6" s="1" t="s">
        <v>5</v>
      </c>
      <c r="C6" s="1">
        <v>44</v>
      </c>
      <c r="D6" s="1">
        <v>85</v>
      </c>
      <c r="E6" s="1">
        <v>126</v>
      </c>
      <c r="G6" s="14"/>
      <c r="H6" s="1" t="s">
        <v>5</v>
      </c>
      <c r="I6" s="5">
        <f>C6/(C5+C6)*100</f>
        <v>88</v>
      </c>
      <c r="J6" s="5">
        <f>D6/(D5+D6)*100</f>
        <v>81.730769230769226</v>
      </c>
      <c r="K6" s="5">
        <f>E6/(E5+E6)*100</f>
        <v>96.92307692307692</v>
      </c>
      <c r="M6" s="7">
        <f>AVERAGE(I6:K6)</f>
        <v>88.884615384615373</v>
      </c>
      <c r="N6" s="8">
        <f>_xlfn.STDEV.P(I6:K6)</f>
        <v>6.2336966848712141</v>
      </c>
    </row>
    <row r="7" spans="1:14" ht="15.75" thickBot="1" x14ac:dyDescent="0.3">
      <c r="A7" s="13" t="s">
        <v>16</v>
      </c>
      <c r="B7" s="1" t="s">
        <v>4</v>
      </c>
      <c r="C7" s="1">
        <v>17</v>
      </c>
      <c r="D7" s="1">
        <v>15</v>
      </c>
      <c r="E7" s="1">
        <v>10</v>
      </c>
      <c r="G7" s="13" t="s">
        <v>16</v>
      </c>
      <c r="H7" s="1" t="s">
        <v>4</v>
      </c>
      <c r="I7" s="5">
        <f>C7/(C7+C8)*100</f>
        <v>18.085106382978726</v>
      </c>
      <c r="J7" s="5">
        <f>D7/(D7+D8)*100</f>
        <v>14.705882352941178</v>
      </c>
      <c r="K7" s="5">
        <f t="shared" ref="K7:K17" si="0">E7/(E7+E8)*100</f>
        <v>9.8039215686274517</v>
      </c>
      <c r="M7" s="7">
        <f>AVERAGE(I7:K7)</f>
        <v>14.198303434849118</v>
      </c>
      <c r="N7" s="8">
        <f>_xlfn.STDEV.P(I7:K7)</f>
        <v>3.3997777134129605</v>
      </c>
    </row>
    <row r="8" spans="1:14" ht="15.75" thickBot="1" x14ac:dyDescent="0.3">
      <c r="A8" s="14"/>
      <c r="B8" s="1" t="s">
        <v>5</v>
      </c>
      <c r="C8" s="1">
        <v>77</v>
      </c>
      <c r="D8" s="1">
        <v>87</v>
      </c>
      <c r="E8" s="1">
        <v>92</v>
      </c>
      <c r="G8" s="14"/>
      <c r="H8" s="1" t="s">
        <v>5</v>
      </c>
      <c r="I8" s="5">
        <f>C8/(C7+C8)*100</f>
        <v>81.914893617021278</v>
      </c>
      <c r="J8" s="5">
        <f>D8/(D7+D8)*100</f>
        <v>85.294117647058826</v>
      </c>
      <c r="K8" s="5">
        <f>E8/(E7+E8)*100</f>
        <v>90.196078431372555</v>
      </c>
      <c r="M8" s="7">
        <f>AVERAGE(I8:K8)</f>
        <v>85.801696565150891</v>
      </c>
      <c r="N8" s="8">
        <f>_xlfn.STDEV.P(I8:K8)</f>
        <v>3.3997777134129601</v>
      </c>
    </row>
    <row r="9" spans="1:14" ht="15.75" thickBot="1" x14ac:dyDescent="0.3">
      <c r="A9" s="15" t="s">
        <v>17</v>
      </c>
      <c r="B9" s="1" t="s">
        <v>4</v>
      </c>
      <c r="C9" s="1">
        <v>9</v>
      </c>
      <c r="D9" s="1">
        <v>7</v>
      </c>
      <c r="E9" s="1">
        <v>7</v>
      </c>
      <c r="G9" s="15" t="s">
        <v>17</v>
      </c>
      <c r="H9" s="1" t="s">
        <v>4</v>
      </c>
      <c r="I9" s="5">
        <f>C9/(C9+C10)*100</f>
        <v>8.1818181818181817</v>
      </c>
      <c r="J9" s="5">
        <f>D9/(D9+D10)*100</f>
        <v>6.3063063063063058</v>
      </c>
      <c r="K9" s="5">
        <f>E9/(E9+E10)*100</f>
        <v>6.6037735849056602</v>
      </c>
      <c r="M9" s="7">
        <f>AVERAGE(I9:K9)</f>
        <v>7.030632691010049</v>
      </c>
      <c r="N9" s="8">
        <f>_xlfn.STDEV.P(I9:K9)</f>
        <v>0.82301993541862029</v>
      </c>
    </row>
    <row r="10" spans="1:14" ht="15.75" thickBot="1" x14ac:dyDescent="0.3">
      <c r="A10" s="16"/>
      <c r="B10" s="1" t="s">
        <v>5</v>
      </c>
      <c r="C10" s="1">
        <v>101</v>
      </c>
      <c r="D10" s="1">
        <v>104</v>
      </c>
      <c r="E10" s="1">
        <v>99</v>
      </c>
      <c r="G10" s="16"/>
      <c r="H10" s="1" t="s">
        <v>5</v>
      </c>
      <c r="I10" s="5">
        <f>C10/(C9+C10)*100</f>
        <v>91.818181818181827</v>
      </c>
      <c r="J10" s="5">
        <f>D10/(D9+D10)*100</f>
        <v>93.693693693693689</v>
      </c>
      <c r="K10" s="5">
        <f>E10/(E9+E10)*100</f>
        <v>93.396226415094347</v>
      </c>
      <c r="M10" s="7">
        <f>AVERAGE(I10:K10)</f>
        <v>92.969367308989959</v>
      </c>
      <c r="N10" s="8">
        <f>_xlfn.STDEV.P(I10:K10)</f>
        <v>0.82301993541861262</v>
      </c>
    </row>
    <row r="11" spans="1:14" ht="15.75" thickBot="1" x14ac:dyDescent="0.3">
      <c r="A11" s="12" t="s">
        <v>6</v>
      </c>
      <c r="B11" s="1" t="s">
        <v>4</v>
      </c>
      <c r="C11" s="1">
        <v>110</v>
      </c>
      <c r="D11" s="1">
        <v>107</v>
      </c>
      <c r="E11" s="1">
        <v>99</v>
      </c>
      <c r="G11" s="12" t="s">
        <v>6</v>
      </c>
      <c r="H11" s="1" t="s">
        <v>4</v>
      </c>
      <c r="I11" s="5">
        <f>C11/(C11+C12)*100</f>
        <v>98.214285714285708</v>
      </c>
      <c r="J11" s="5">
        <f>D11/(D11+D12)*100</f>
        <v>97.27272727272728</v>
      </c>
      <c r="K11" s="5">
        <f t="shared" si="0"/>
        <v>92.523364485981304</v>
      </c>
      <c r="M11" s="7">
        <f>AVERAGE(I11:K11)</f>
        <v>96.00345915766475</v>
      </c>
      <c r="N11" s="8">
        <f>_xlfn.STDEV.P(I11:K11)</f>
        <v>2.4906394450190485</v>
      </c>
    </row>
    <row r="12" spans="1:14" ht="15.75" thickBot="1" x14ac:dyDescent="0.3">
      <c r="A12" s="12"/>
      <c r="B12" s="1" t="s">
        <v>5</v>
      </c>
      <c r="C12" s="1">
        <v>2</v>
      </c>
      <c r="D12" s="1">
        <v>3</v>
      </c>
      <c r="E12" s="1">
        <v>8</v>
      </c>
      <c r="G12" s="12"/>
      <c r="H12" s="1" t="s">
        <v>5</v>
      </c>
      <c r="I12" s="5">
        <f>C12/(C11+C12)*100</f>
        <v>1.7857142857142856</v>
      </c>
      <c r="J12" s="5">
        <f>D12/(D11+D12)*100</f>
        <v>2.7272727272727271</v>
      </c>
      <c r="K12" s="5">
        <f>E12/(E11+E12)*100</f>
        <v>7.4766355140186906</v>
      </c>
      <c r="M12" s="7">
        <f>AVERAGE(I12:K12)</f>
        <v>3.9965408423352344</v>
      </c>
      <c r="N12" s="8">
        <f>_xlfn.STDEV.P(I12:K12)</f>
        <v>2.4906394450190468</v>
      </c>
    </row>
    <row r="13" spans="1:14" ht="15.75" thickBot="1" x14ac:dyDescent="0.3">
      <c r="A13" s="12" t="s">
        <v>18</v>
      </c>
      <c r="B13" s="1" t="s">
        <v>4</v>
      </c>
      <c r="C13" s="1">
        <v>122</v>
      </c>
      <c r="D13" s="1">
        <v>99</v>
      </c>
      <c r="E13" s="1">
        <v>101</v>
      </c>
      <c r="G13" s="12" t="s">
        <v>18</v>
      </c>
      <c r="H13" s="1" t="s">
        <v>4</v>
      </c>
      <c r="I13" s="5">
        <f>C13/(C13+C14)*100</f>
        <v>95.3125</v>
      </c>
      <c r="J13" s="5">
        <f>D13/(D13+D14)*100</f>
        <v>94.285714285714278</v>
      </c>
      <c r="K13" s="5">
        <f t="shared" si="0"/>
        <v>90.178571428571431</v>
      </c>
      <c r="M13" s="7">
        <f>AVERAGE(I13:K13)</f>
        <v>93.258928571428569</v>
      </c>
      <c r="N13" s="8">
        <f>_xlfn.STDEV.P(I13:K13)</f>
        <v>2.2181106557050692</v>
      </c>
    </row>
    <row r="14" spans="1:14" ht="15.75" thickBot="1" x14ac:dyDescent="0.3">
      <c r="A14" s="12"/>
      <c r="B14" s="1" t="s">
        <v>5</v>
      </c>
      <c r="C14" s="1">
        <v>6</v>
      </c>
      <c r="D14" s="1">
        <v>6</v>
      </c>
      <c r="E14" s="1">
        <v>11</v>
      </c>
      <c r="G14" s="12"/>
      <c r="H14" s="1" t="s">
        <v>5</v>
      </c>
      <c r="I14" s="5">
        <f>C14/(C13+C14)*100</f>
        <v>4.6875</v>
      </c>
      <c r="J14" s="5">
        <f>D14/(D13+D14)*100</f>
        <v>5.7142857142857144</v>
      </c>
      <c r="K14" s="5">
        <f>E14/(E13+E14)*100</f>
        <v>9.8214285714285712</v>
      </c>
      <c r="M14" s="7">
        <f>AVERAGE(I14:K14)</f>
        <v>6.7410714285714279</v>
      </c>
      <c r="N14" s="8">
        <f>_xlfn.STDEV.P(I14:K14)</f>
        <v>2.2181106557050718</v>
      </c>
    </row>
    <row r="15" spans="1:14" ht="15.75" thickBot="1" x14ac:dyDescent="0.3">
      <c r="A15" s="12" t="s">
        <v>19</v>
      </c>
      <c r="B15" s="1" t="s">
        <v>4</v>
      </c>
      <c r="C15" s="1">
        <v>106</v>
      </c>
      <c r="D15" s="1">
        <v>99</v>
      </c>
      <c r="E15" s="1">
        <v>114</v>
      </c>
      <c r="G15" s="12" t="s">
        <v>19</v>
      </c>
      <c r="H15" s="1" t="s">
        <v>4</v>
      </c>
      <c r="I15" s="5">
        <f>C15/(C15+C16)*100</f>
        <v>97.247706422018354</v>
      </c>
      <c r="J15" s="5">
        <f>D15/(D15+D16)*100</f>
        <v>93.396226415094347</v>
      </c>
      <c r="K15" s="5">
        <f t="shared" si="0"/>
        <v>97.435897435897431</v>
      </c>
      <c r="M15" s="7">
        <f>AVERAGE(I15:K15)</f>
        <v>96.026610091003363</v>
      </c>
      <c r="N15" s="8">
        <f>_xlfn.STDEV.P(I15:K15)</f>
        <v>1.8615482223663069</v>
      </c>
    </row>
    <row r="16" spans="1:14" ht="15.75" thickBot="1" x14ac:dyDescent="0.3">
      <c r="A16" s="12"/>
      <c r="B16" s="1" t="s">
        <v>5</v>
      </c>
      <c r="C16" s="1">
        <v>3</v>
      </c>
      <c r="D16" s="1">
        <v>7</v>
      </c>
      <c r="E16" s="1">
        <v>3</v>
      </c>
      <c r="G16" s="12"/>
      <c r="H16" s="1" t="s">
        <v>5</v>
      </c>
      <c r="I16" s="5">
        <f>C16/(C15+C16)*100</f>
        <v>2.7522935779816518</v>
      </c>
      <c r="J16" s="5">
        <f>D16/(D15+D16)*100</f>
        <v>6.6037735849056602</v>
      </c>
      <c r="K16" s="5">
        <f>E16/(E15+E16)*100</f>
        <v>2.5641025641025639</v>
      </c>
      <c r="M16" s="7">
        <f>AVERAGE(I16:K16)</f>
        <v>3.9733899089966251</v>
      </c>
      <c r="N16" s="8">
        <f>_xlfn.STDEV.P(I16:K16)</f>
        <v>1.8615482223663109</v>
      </c>
    </row>
    <row r="17" spans="1:14" ht="15.75" thickBot="1" x14ac:dyDescent="0.3">
      <c r="A17" s="12" t="s">
        <v>20</v>
      </c>
      <c r="B17" s="1" t="s">
        <v>4</v>
      </c>
      <c r="C17" s="1">
        <v>103</v>
      </c>
      <c r="D17" s="1">
        <v>106</v>
      </c>
      <c r="E17" s="1">
        <v>99</v>
      </c>
      <c r="G17" s="12" t="s">
        <v>20</v>
      </c>
      <c r="H17" s="1" t="s">
        <v>4</v>
      </c>
      <c r="I17" s="5">
        <f>C17/(C17+C18)*100</f>
        <v>91.150442477876098</v>
      </c>
      <c r="J17" s="5">
        <f>D17/(D17+D18)*100</f>
        <v>94.642857142857139</v>
      </c>
      <c r="K17" s="5">
        <f>E17/(E17+E18)*100</f>
        <v>96.116504854368941</v>
      </c>
      <c r="M17" s="7">
        <f>AVERAGE(I17:K17)</f>
        <v>93.969934825034059</v>
      </c>
      <c r="N17" s="8">
        <f>_xlfn.STDEV.P(I17:K17)</f>
        <v>2.0824764450324884</v>
      </c>
    </row>
    <row r="18" spans="1:14" x14ac:dyDescent="0.25">
      <c r="A18" s="12"/>
      <c r="B18" s="1" t="s">
        <v>5</v>
      </c>
      <c r="C18" s="1">
        <v>10</v>
      </c>
      <c r="D18" s="1">
        <v>6</v>
      </c>
      <c r="E18" s="1">
        <v>4</v>
      </c>
      <c r="G18" s="12"/>
      <c r="H18" s="1" t="s">
        <v>5</v>
      </c>
      <c r="I18" s="5">
        <f>C18/(C17+C18)*100</f>
        <v>8.8495575221238933</v>
      </c>
      <c r="J18" s="5">
        <f>D18/(D17+D18)*100</f>
        <v>5.3571428571428568</v>
      </c>
      <c r="K18" s="5">
        <f>E18/(E17+E18)*100</f>
        <v>3.8834951456310676</v>
      </c>
      <c r="M18" s="7">
        <f>AVERAGE(I18:K18)</f>
        <v>6.0300651749659382</v>
      </c>
      <c r="N18" s="8">
        <f>_xlfn.STDEV.P(I18:K18)</f>
        <v>2.082476445032484</v>
      </c>
    </row>
    <row r="23" spans="1:14" x14ac:dyDescent="0.25">
      <c r="A23" s="9" t="s">
        <v>10</v>
      </c>
    </row>
    <row r="24" spans="1:14" x14ac:dyDescent="0.25">
      <c r="A24" s="9" t="s">
        <v>11</v>
      </c>
    </row>
    <row r="25" spans="1:14" x14ac:dyDescent="0.25">
      <c r="A25" s="9" t="s">
        <v>12</v>
      </c>
    </row>
    <row r="26" spans="1:14" x14ac:dyDescent="0.25">
      <c r="A26" s="9" t="s">
        <v>13</v>
      </c>
    </row>
    <row r="27" spans="1:14" x14ac:dyDescent="0.25">
      <c r="A27" s="11" t="s">
        <v>6</v>
      </c>
    </row>
    <row r="28" spans="1:14" x14ac:dyDescent="0.25">
      <c r="A28" s="10" t="s">
        <v>7</v>
      </c>
    </row>
    <row r="29" spans="1:14" x14ac:dyDescent="0.25">
      <c r="A29" s="10" t="s">
        <v>8</v>
      </c>
    </row>
    <row r="30" spans="1:14" x14ac:dyDescent="0.25">
      <c r="A30" s="10" t="s">
        <v>9</v>
      </c>
    </row>
  </sheetData>
  <mergeCells count="18">
    <mergeCell ref="C1:E1"/>
    <mergeCell ref="I1:K1"/>
    <mergeCell ref="A3:A4"/>
    <mergeCell ref="G3:G4"/>
    <mergeCell ref="A15:A16"/>
    <mergeCell ref="G15:G16"/>
    <mergeCell ref="A17:A18"/>
    <mergeCell ref="G17:G18"/>
    <mergeCell ref="A5:A6"/>
    <mergeCell ref="G5:G6"/>
    <mergeCell ref="A13:A14"/>
    <mergeCell ref="G13:G14"/>
    <mergeCell ref="A7:A8"/>
    <mergeCell ref="G7:G8"/>
    <mergeCell ref="A9:A10"/>
    <mergeCell ref="G9:G10"/>
    <mergeCell ref="A11:A12"/>
    <mergeCell ref="G11:G12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Giulia Vitali</dc:creator>
  <cp:lastModifiedBy>Daniela Giulia Vitali</cp:lastModifiedBy>
  <cp:lastPrinted>2017-06-23T14:53:35Z</cp:lastPrinted>
  <dcterms:created xsi:type="dcterms:W3CDTF">2016-08-29T16:01:04Z</dcterms:created>
  <dcterms:modified xsi:type="dcterms:W3CDTF">2018-05-02T11:59:01Z</dcterms:modified>
</cp:coreProperties>
</file>