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autoCompressPictures="0"/>
  <bookViews>
    <workbookView xWindow="0" yWindow="0" windowWidth="25600" windowHeight="14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M12" i="1"/>
  <c r="L12" i="1"/>
  <c r="N11" i="1"/>
  <c r="M11" i="1"/>
  <c r="L11" i="1"/>
  <c r="I11" i="1"/>
  <c r="J11" i="1"/>
  <c r="K11" i="1"/>
  <c r="I12" i="1"/>
  <c r="J12" i="1"/>
  <c r="K12" i="1"/>
  <c r="H12" i="1"/>
  <c r="H11" i="1"/>
  <c r="N6" i="1"/>
  <c r="M7" i="1"/>
  <c r="M6" i="1"/>
  <c r="L7" i="1"/>
  <c r="L6" i="1"/>
  <c r="I6" i="1"/>
  <c r="J6" i="1"/>
  <c r="K6" i="1"/>
  <c r="I7" i="1"/>
  <c r="J7" i="1"/>
  <c r="K7" i="1"/>
  <c r="H7" i="1"/>
</calcChain>
</file>

<file path=xl/sharedStrings.xml><?xml version="1.0" encoding="utf-8"?>
<sst xmlns="http://schemas.openxmlformats.org/spreadsheetml/2006/main" count="59" uniqueCount="40">
  <si>
    <t>Title: iTAP KO cells are depleted in mature TACE levels. Densitometric analyses of mature/immature TACE levels. Figure 4B</t>
  </si>
  <si>
    <t>Densitometric values</t>
  </si>
  <si>
    <t>Replicate 1</t>
  </si>
  <si>
    <t>TfR</t>
  </si>
  <si>
    <t>Replicate 3</t>
  </si>
  <si>
    <t>Replicate 2</t>
  </si>
  <si>
    <t>Replicate 4</t>
  </si>
  <si>
    <t>WT</t>
  </si>
  <si>
    <t>KO</t>
  </si>
  <si>
    <t>immature TACE</t>
  </si>
  <si>
    <t>mature TACE</t>
  </si>
  <si>
    <t>39203.910</t>
  </si>
  <si>
    <t>59483.780</t>
  </si>
  <si>
    <t>23869.158</t>
  </si>
  <si>
    <t>27860.108</t>
  </si>
  <si>
    <t>31280.735</t>
  </si>
  <si>
    <t>16880.643</t>
  </si>
  <si>
    <t>35346.220</t>
  </si>
  <si>
    <t>36652.141</t>
  </si>
  <si>
    <t>51602.609</t>
  </si>
  <si>
    <t>6215.660</t>
  </si>
  <si>
    <t>30634.108</t>
  </si>
  <si>
    <t>2999.719</t>
  </si>
  <si>
    <t>30768.806</t>
  </si>
  <si>
    <t>1795.456</t>
  </si>
  <si>
    <t>35540.099</t>
  </si>
  <si>
    <t>1479.142</t>
  </si>
  <si>
    <t>73992.881</t>
  </si>
  <si>
    <t>85996.680</t>
  </si>
  <si>
    <t>39250.948</t>
  </si>
  <si>
    <t>36524.049</t>
  </si>
  <si>
    <t>32748.836</t>
  </si>
  <si>
    <t>35824.593</t>
  </si>
  <si>
    <t>29518.927</t>
  </si>
  <si>
    <t>20923.735</t>
  </si>
  <si>
    <t>Left-hand panel: Immature TACE/TfR</t>
  </si>
  <si>
    <t>AVERAGE</t>
  </si>
  <si>
    <t>STDEV</t>
  </si>
  <si>
    <t>t-test</t>
  </si>
  <si>
    <t>Right-hand panel: Mature TACE/Immature 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</si>
</sst>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129"/>
      <scheme val="minor"/>
    </font>
    <font>
      <b/>
      <sz val="12"/>
      <color theme="1"/>
      <name val="Calibri"/>
      <family val="2"/>
      <charset val="129"/>
      <scheme val="minor"/>
    </font>
    <font>
      <u/>
      <sz val="12"/>
      <color theme="10"/>
      <name val="Calibri"/>
      <family val="2"/>
      <charset val="129"/>
      <scheme val="minor"/>
    </font>
    <font>
      <u/>
      <sz val="12"/>
      <color theme="1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0">
    <xf numFmtId="0" fontId="0" fillId="0" borderId="0" xfId="0"/>
    <xf numFmtId="0" fontId="0" fillId="0" borderId="0" xfId="0" applyAlignment="1"/>
    <xf numFmtId="0" fontId="1" fillId="0" borderId="0" xfId="0" applyFont="1" applyAlignment="1"/>
    <xf numFmtId="0" fontId="0" fillId="0" borderId="1" xfId="0" applyBorder="1"/>
    <xf numFmtId="0" fontId="1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"/>
  <sheetViews>
    <sheetView tabSelected="1" workbookViewId="0">
      <selection activeCell="H23" sqref="H23"/>
    </sheetView>
  </sheetViews>
  <sheetFormatPr baseColWidth="10" defaultRowHeight="15" x14ac:dyDescent="0"/>
  <sheetData>
    <row r="2" spans="1:15">
      <c r="B2" t="s">
        <v>0</v>
      </c>
    </row>
    <row r="4" spans="1:15">
      <c r="B4" s="5" t="s">
        <v>1</v>
      </c>
      <c r="C4" s="6"/>
      <c r="D4" s="6"/>
      <c r="E4" s="7"/>
      <c r="F4" s="1"/>
      <c r="H4" s="5" t="s">
        <v>35</v>
      </c>
      <c r="I4" s="6"/>
      <c r="J4" s="6"/>
      <c r="K4" s="6"/>
      <c r="L4" s="6"/>
      <c r="M4" s="6"/>
      <c r="N4" s="7"/>
      <c r="O4" s="1"/>
    </row>
    <row r="5" spans="1:15">
      <c r="B5" s="2" t="s">
        <v>2</v>
      </c>
      <c r="C5" s="2" t="s">
        <v>5</v>
      </c>
      <c r="D5" s="2" t="s">
        <v>4</v>
      </c>
      <c r="E5" s="2" t="s">
        <v>6</v>
      </c>
      <c r="H5" s="2" t="s">
        <v>2</v>
      </c>
      <c r="I5" s="2" t="s">
        <v>5</v>
      </c>
      <c r="J5" s="2" t="s">
        <v>4</v>
      </c>
      <c r="K5" s="2" t="s">
        <v>6</v>
      </c>
      <c r="L5" s="2" t="s">
        <v>36</v>
      </c>
      <c r="M5" s="2" t="s">
        <v>37</v>
      </c>
      <c r="N5" s="2" t="s">
        <v>38</v>
      </c>
      <c r="O5" s="1"/>
    </row>
    <row r="6" spans="1:15">
      <c r="B6" s="4" t="s">
        <v>9</v>
      </c>
      <c r="C6" s="4"/>
      <c r="D6" s="4"/>
      <c r="E6" s="4"/>
      <c r="G6" s="8" t="s">
        <v>7</v>
      </c>
      <c r="H6">
        <f>B7/B13</f>
        <v>0.52983353898600061</v>
      </c>
      <c r="I6">
        <f t="shared" ref="I6:K6" si="0">C7/C13</f>
        <v>0.60811672625079016</v>
      </c>
      <c r="J6">
        <f t="shared" si="0"/>
        <v>0.95517089523426124</v>
      </c>
      <c r="K6">
        <f t="shared" si="0"/>
        <v>1.1974086998487445</v>
      </c>
      <c r="L6">
        <f>AVERAGE(H6:K6)</f>
        <v>0.82263246507994914</v>
      </c>
      <c r="M6">
        <f>STDEV(H6:K6)</f>
        <v>0.31079032317755889</v>
      </c>
      <c r="N6">
        <f>TTEST(H6:K6,H7:K7,2,2)</f>
        <v>0.77539019141293886</v>
      </c>
    </row>
    <row r="7" spans="1:15">
      <c r="A7" s="8" t="s">
        <v>7</v>
      </c>
      <c r="B7" s="3" t="s">
        <v>11</v>
      </c>
      <c r="C7" s="3" t="s">
        <v>13</v>
      </c>
      <c r="D7" s="3" t="s">
        <v>15</v>
      </c>
      <c r="E7" s="3" t="s">
        <v>17</v>
      </c>
      <c r="G7" s="8" t="s">
        <v>8</v>
      </c>
      <c r="H7">
        <f>B8/B14</f>
        <v>0.6916985632468603</v>
      </c>
      <c r="I7">
        <f t="shared" ref="I7:K7" si="1">C8/C14</f>
        <v>0.76278804685646984</v>
      </c>
      <c r="J7">
        <f t="shared" si="1"/>
        <v>0.47120264562391539</v>
      </c>
      <c r="K7">
        <f t="shared" si="1"/>
        <v>1.7517016440898339</v>
      </c>
      <c r="L7">
        <f>AVERAGE(H7:K7)</f>
        <v>0.91934772495426986</v>
      </c>
      <c r="M7">
        <f>STDEV(H7:K7)</f>
        <v>0.56861883321504436</v>
      </c>
    </row>
    <row r="8" spans="1:15">
      <c r="A8" s="8" t="s">
        <v>8</v>
      </c>
      <c r="B8" s="3" t="s">
        <v>12</v>
      </c>
      <c r="C8" s="3" t="s">
        <v>14</v>
      </c>
      <c r="D8" s="3" t="s">
        <v>16</v>
      </c>
      <c r="E8" s="3" t="s">
        <v>18</v>
      </c>
      <c r="G8" s="9"/>
    </row>
    <row r="9" spans="1:15">
      <c r="A9" s="8"/>
      <c r="B9" s="4" t="s">
        <v>10</v>
      </c>
      <c r="C9" s="4"/>
      <c r="D9" s="4"/>
      <c r="E9" s="4"/>
      <c r="G9" s="9"/>
      <c r="H9" s="5" t="s">
        <v>39</v>
      </c>
      <c r="I9" s="6"/>
      <c r="J9" s="6"/>
      <c r="K9" s="6"/>
      <c r="L9" s="6"/>
      <c r="M9" s="6"/>
      <c r="N9" s="7"/>
    </row>
    <row r="10" spans="1:15">
      <c r="A10" s="8" t="s">
        <v>7</v>
      </c>
      <c r="B10" s="3" t="s">
        <v>19</v>
      </c>
      <c r="C10" s="3" t="s">
        <v>21</v>
      </c>
      <c r="D10" s="3" t="s">
        <v>23</v>
      </c>
      <c r="E10" s="3" t="s">
        <v>25</v>
      </c>
      <c r="G10" s="9"/>
      <c r="H10" s="2" t="s">
        <v>2</v>
      </c>
      <c r="I10" s="2" t="s">
        <v>5</v>
      </c>
      <c r="J10" s="2" t="s">
        <v>4</v>
      </c>
      <c r="K10" s="2" t="s">
        <v>6</v>
      </c>
      <c r="L10" s="2" t="s">
        <v>36</v>
      </c>
      <c r="M10" s="2" t="s">
        <v>37</v>
      </c>
      <c r="N10" s="2" t="s">
        <v>38</v>
      </c>
    </row>
    <row r="11" spans="1:15">
      <c r="A11" s="8" t="s">
        <v>8</v>
      </c>
      <c r="B11" s="3" t="s">
        <v>20</v>
      </c>
      <c r="C11" s="3" t="s">
        <v>22</v>
      </c>
      <c r="D11" s="3" t="s">
        <v>24</v>
      </c>
      <c r="E11" s="3" t="s">
        <v>26</v>
      </c>
      <c r="G11" s="8" t="s">
        <v>7</v>
      </c>
      <c r="H11">
        <f t="shared" ref="H11:K12" si="2">B10/B7</f>
        <v>1.3162617963361305</v>
      </c>
      <c r="I11">
        <f t="shared" si="2"/>
        <v>1.2834180409715332</v>
      </c>
      <c r="J11">
        <f t="shared" si="2"/>
        <v>0.98363436792645698</v>
      </c>
      <c r="K11">
        <f t="shared" si="2"/>
        <v>1.0054851409853727</v>
      </c>
      <c r="L11">
        <f>AVERAGE(H11:K11)</f>
        <v>1.1471998365548735</v>
      </c>
      <c r="M11">
        <f>STDEV(H11:K11)</f>
        <v>0.17698781777998865</v>
      </c>
      <c r="N11">
        <f>TTEST(H11:K11,H12:K12,2,2)</f>
        <v>2.2959771956101959E-5</v>
      </c>
    </row>
    <row r="12" spans="1:15">
      <c r="A12" s="8"/>
      <c r="B12" s="4" t="s">
        <v>3</v>
      </c>
      <c r="C12" s="4"/>
      <c r="D12" s="4"/>
      <c r="E12" s="4"/>
      <c r="G12" s="8" t="s">
        <v>8</v>
      </c>
      <c r="H12">
        <f t="shared" si="2"/>
        <v>0.10449335936620033</v>
      </c>
      <c r="I12">
        <f t="shared" si="2"/>
        <v>0.10767075992670237</v>
      </c>
      <c r="J12">
        <f t="shared" si="2"/>
        <v>0.10636182519824629</v>
      </c>
      <c r="K12">
        <f t="shared" si="2"/>
        <v>4.0356223665078662E-2</v>
      </c>
      <c r="L12">
        <f>AVERAGE(H12:K12)</f>
        <v>8.9720542039056911E-2</v>
      </c>
      <c r="M12">
        <f>STDEV(H12:K12)</f>
        <v>3.2935364416317524E-2</v>
      </c>
    </row>
    <row r="13" spans="1:15">
      <c r="A13" s="8" t="s">
        <v>7</v>
      </c>
      <c r="B13" s="3" t="s">
        <v>27</v>
      </c>
      <c r="C13" s="3" t="s">
        <v>29</v>
      </c>
      <c r="D13" s="3" t="s">
        <v>31</v>
      </c>
      <c r="E13" s="3" t="s">
        <v>33</v>
      </c>
      <c r="G13" s="9"/>
    </row>
    <row r="14" spans="1:15">
      <c r="A14" s="8" t="s">
        <v>8</v>
      </c>
      <c r="B14" s="3" t="s">
        <v>28</v>
      </c>
      <c r="C14" s="3" t="s">
        <v>30</v>
      </c>
      <c r="D14" s="3" t="s">
        <v>32</v>
      </c>
      <c r="E14" s="3" t="s">
        <v>34</v>
      </c>
    </row>
    <row r="15" spans="1:15">
      <c r="A15" s="9"/>
    </row>
    <row r="16" spans="1:15">
      <c r="A16" s="9"/>
    </row>
  </sheetData>
  <mergeCells count="6">
    <mergeCell ref="B6:E6"/>
    <mergeCell ref="B9:E9"/>
    <mergeCell ref="B12:E12"/>
    <mergeCell ref="B4:E4"/>
    <mergeCell ref="H4:N4"/>
    <mergeCell ref="H9:N9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membrane reafficking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Ioanna Oikonomidi</dc:creator>
  <cp:lastModifiedBy>Ioanna Oikonomidi</cp:lastModifiedBy>
  <dcterms:created xsi:type="dcterms:W3CDTF">2018-06-02T19:43:51Z</dcterms:created>
  <dcterms:modified xsi:type="dcterms:W3CDTF">2018-06-04T13:54:54Z</dcterms:modified>
</cp:coreProperties>
</file>